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85" windowHeight="8640" activeTab="0"/>
  </bookViews>
  <sheets>
    <sheet name="2011 -2 eelarve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<sst xmlns="http://schemas.openxmlformats.org/spreadsheetml/2006/main" count="574" uniqueCount="300">
  <si>
    <t xml:space="preserve">           Lisa 1                </t>
  </si>
  <si>
    <t xml:space="preserve">           Sillamäe Linnavolikogu</t>
  </si>
  <si>
    <t xml:space="preserve">                  Sillamäe linna 2011. aasta eelarve tulud</t>
  </si>
  <si>
    <t>EUR</t>
  </si>
  <si>
    <t>Kood</t>
  </si>
  <si>
    <t>Tulu nimetus</t>
  </si>
  <si>
    <t>Finaatsee-rimis-eelarve</t>
  </si>
  <si>
    <t>Majanda-mis-eelarve</t>
  </si>
  <si>
    <t>Kokku</t>
  </si>
  <si>
    <t>3000</t>
  </si>
  <si>
    <t>Füüsilise isiku tulumaks</t>
  </si>
  <si>
    <t>3030</t>
  </si>
  <si>
    <t>Maamaks</t>
  </si>
  <si>
    <t>320</t>
  </si>
  <si>
    <t>Riigilõiv - ehitusluba</t>
  </si>
  <si>
    <t>Riigilõiv - kasutusluba,registreering majandustegevuse registris</t>
  </si>
  <si>
    <t>3220</t>
  </si>
  <si>
    <t>Toetused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</si>
  <si>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</si>
  <si>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</si>
  <si>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</si>
  <si>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>3221</t>
  </si>
  <si>
    <t xml:space="preserve">Laekumised muusika- ja kunstikoolide majandustegevusest </t>
  </si>
  <si>
    <t>Laekumised kultuuri- ja kunstiasutuste majandustegevusest</t>
  </si>
  <si>
    <t>3222</t>
  </si>
  <si>
    <t>Laekumised spordi- ja huvialakoolide tegevusest  (Ulei)</t>
  </si>
  <si>
    <t>Laekumised spordiasutuste majandustegevusest</t>
  </si>
  <si>
    <t>Laekumised spordi-ja puhkealasest tegevusest (laste laagrid)</t>
  </si>
  <si>
    <t>3224</t>
  </si>
  <si>
    <t>Laekumised sotsiaalasutuste majandustegevusest (Lootus)</t>
  </si>
  <si>
    <t>3226</t>
  </si>
  <si>
    <t>Keskkonnakaitsealase tegevuse tulud -jäätmete käitlemiseks</t>
  </si>
  <si>
    <t>3233</t>
  </si>
  <si>
    <t xml:space="preserve">Üüri- ja renditulud </t>
  </si>
  <si>
    <t>3820</t>
  </si>
  <si>
    <t>Intressi- ja viivisetulud hoiustelt</t>
  </si>
  <si>
    <t>3825</t>
  </si>
  <si>
    <t>Laekumised vee erikasutusest</t>
  </si>
  <si>
    <t>3882</t>
  </si>
  <si>
    <t xml:space="preserve">Saastetasud </t>
  </si>
  <si>
    <t>3888</t>
  </si>
  <si>
    <t>Segalaadilised tulud</t>
  </si>
  <si>
    <t>KOKKU TULUD</t>
  </si>
  <si>
    <t>352.00</t>
  </si>
  <si>
    <t>Tasandusfond</t>
  </si>
  <si>
    <t>Hariduskulude toetus</t>
  </si>
  <si>
    <t>Eraldised lasteaia õpetajate koolituskuludeks</t>
  </si>
  <si>
    <t>Koolide investeeringud</t>
  </si>
  <si>
    <t>Koolilõuna toetus</t>
  </si>
  <si>
    <t>Sotsiaaltoetuste ning teenuste osutamise toetus</t>
  </si>
  <si>
    <t>Toimetulekutoetus</t>
  </si>
  <si>
    <t>Sündide ja surmade registreerimise korraldamise toetus</t>
  </si>
  <si>
    <t>3500</t>
  </si>
  <si>
    <t>Sihtotstarbelised toetused Kultuuriministeeriumist</t>
  </si>
  <si>
    <t>Laste riiklik hoolekanne (lastekodu)</t>
  </si>
  <si>
    <t>Sihtotstarbelised toetused - õppelaen</t>
  </si>
  <si>
    <t>3502</t>
  </si>
  <si>
    <t>Toetus Majandus- ja Kommunikatsiooniministeeriumist</t>
  </si>
  <si>
    <t>Sihtotstarbelised toetused Põllumajandusministeeriumist</t>
  </si>
  <si>
    <t>Linna bussiliinide dotatsioon</t>
  </si>
  <si>
    <t>SA Keskkonnainvesteeringute Keskus</t>
  </si>
  <si>
    <t>Ettevõtluse Arendamise Sihtasutus</t>
  </si>
  <si>
    <t>ÜLDSE TULUD</t>
  </si>
  <si>
    <t xml:space="preserve">           Lisa 2                </t>
  </si>
  <si>
    <t xml:space="preserve">                  Sillamäe linna 2011. aasta eelarve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</si>
  <si>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</si>
  <si>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</si>
  <si>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</si>
  <si>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</si>
  <si>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</si>
  <si>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</si>
  <si>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Majandamiskulud</t>
  </si>
  <si>
    <t xml:space="preserve">          infotehnoloogia kulud</t>
  </si>
  <si>
    <t>01112</t>
  </si>
  <si>
    <t>Linnavalitsus</t>
  </si>
  <si>
    <t xml:space="preserve">Personalikulud                     </t>
  </si>
  <si>
    <t>50</t>
  </si>
  <si>
    <t xml:space="preserve">Personalikulud - õppelaen                   </t>
  </si>
  <si>
    <t>Majandamiskulud, sh</t>
  </si>
  <si>
    <t xml:space="preserve">          kommunaalkulud</t>
  </si>
  <si>
    <t xml:space="preserve">          jooksev remont</t>
  </si>
  <si>
    <t xml:space="preserve">          inventari kulud                  </t>
  </si>
  <si>
    <t>Linna Raamatupidamine</t>
  </si>
  <si>
    <t>Personalikulud</t>
  </si>
  <si>
    <t>01330</t>
  </si>
  <si>
    <t>Arendusprojektid</t>
  </si>
  <si>
    <t>Tööhõive ja ettevõtluse toetamise projektid</t>
  </si>
  <si>
    <t>01600</t>
  </si>
  <si>
    <t>Omavalitsuste liikmemaks ja ühistegevuse kulud</t>
  </si>
  <si>
    <t>Eraldised</t>
  </si>
  <si>
    <t>01700</t>
  </si>
  <si>
    <t>Valitsussektori võla teenindamine (laenu intressid)</t>
  </si>
  <si>
    <t>01114</t>
  </si>
  <si>
    <t xml:space="preserve">Reservfond   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</si>
  <si>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</si>
  <si>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</si>
  <si>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</si>
  <si>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</si>
  <si>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</si>
  <si>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</si>
  <si>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04210</t>
  </si>
  <si>
    <t>Maakorraldus</t>
  </si>
  <si>
    <t>04360</t>
  </si>
  <si>
    <t>Muu energia- ja soojamajandus</t>
  </si>
  <si>
    <t>04510</t>
  </si>
  <si>
    <t>Tänavate korrashoid</t>
  </si>
  <si>
    <t>04511</t>
  </si>
  <si>
    <t>Liikluskorraldus</t>
  </si>
  <si>
    <t>04512</t>
  </si>
  <si>
    <t>Reisijate veo dotatsioon</t>
  </si>
  <si>
    <t>04740</t>
  </si>
  <si>
    <t>Territoriaalne planeerimine</t>
  </si>
  <si>
    <t>04900</t>
  </si>
  <si>
    <t xml:space="preserve">Ülalnimetamata kulud </t>
  </si>
  <si>
    <t>Rajatiste ja hoonete ehitus- ja renoveerimine</t>
  </si>
  <si>
    <t>05</t>
  </si>
  <si>
    <t>Keskkonnakaitse</t>
  </si>
  <si>
    <t>05100</t>
  </si>
  <si>
    <t xml:space="preserve">Jäätmekäitlus </t>
  </si>
  <si>
    <t>05300</t>
  </si>
  <si>
    <t>Haljastus</t>
  </si>
  <si>
    <t>05400</t>
  </si>
  <si>
    <t>Bioloogilise mitmekesisuse ja maastiku kaitse</t>
  </si>
  <si>
    <t>05600</t>
  </si>
  <si>
    <t xml:space="preserve">Ülalnimetamata keskkonna kulud </t>
  </si>
  <si>
    <t>06</t>
  </si>
  <si>
    <t>Elamu-ja kommunaalmajandus</t>
  </si>
  <si>
    <t>06100</t>
  </si>
  <si>
    <t>Elamute remonditööde toetus</t>
  </si>
  <si>
    <t>Korteriühistute asutamise ja tegevusega seotud kulude katteks</t>
  </si>
  <si>
    <t xml:space="preserve">Munitsipaalkorterite korrashoid ja ülalpidamine                     </t>
  </si>
  <si>
    <t>06300</t>
  </si>
  <si>
    <t>Veevarustus</t>
  </si>
  <si>
    <t>06400</t>
  </si>
  <si>
    <t>Tänavavalgustus</t>
  </si>
  <si>
    <t>06602</t>
  </si>
  <si>
    <t>Kalmistu</t>
  </si>
  <si>
    <t>06603</t>
  </si>
  <si>
    <t xml:space="preserve">Hulkuvate loomade püüdmine </t>
  </si>
  <si>
    <t>06604</t>
  </si>
  <si>
    <t>Saun</t>
  </si>
  <si>
    <t>06605</t>
  </si>
  <si>
    <t xml:space="preserve">Eespool nimetamata elamu- ja kommunaalkulud </t>
  </si>
  <si>
    <t>Ülalnimetamata kulud (hoonete kindlustus)</t>
  </si>
  <si>
    <t>Kinnistu ja hoone hooldus V.Tškalovi 25, V.Tškalovi 3a</t>
  </si>
  <si>
    <t>sh, kommunaalkulud</t>
  </si>
  <si>
    <t>08</t>
  </si>
  <si>
    <t>Vaba aeg ja kultuur</t>
  </si>
  <si>
    <t>08102</t>
  </si>
  <si>
    <t>Spordikompleks Kalev</t>
  </si>
  <si>
    <t>55</t>
  </si>
  <si>
    <t xml:space="preserve"> </t>
  </si>
  <si>
    <t>Spordiklubid</t>
  </si>
  <si>
    <t>45</t>
  </si>
  <si>
    <t>08105</t>
  </si>
  <si>
    <t>Muusikakool</t>
  </si>
  <si>
    <t>08106</t>
  </si>
  <si>
    <t>Sillamäe Huvi- ja Noortekeskus Ulei</t>
  </si>
  <si>
    <t xml:space="preserve">          kultuuri- ja noorsooüritused</t>
  </si>
  <si>
    <t>08107</t>
  </si>
  <si>
    <t>MTÜ Noorte Omaalgatuse Toetamise Organisatsioon - ESN</t>
  </si>
  <si>
    <t>Sillamäe Avatud Noortekeskuse tegevuseks, sh</t>
  </si>
  <si>
    <t xml:space="preserve">           kommunaalkulud</t>
  </si>
  <si>
    <t>MTÜ Sillamäe Avatud Lastekeskus Kodusoojus</t>
  </si>
  <si>
    <t>Linna noorte vabaajaüritused</t>
  </si>
  <si>
    <t xml:space="preserve">sh Sillamäe Avatud Noortekeskuse tegevuseks </t>
  </si>
  <si>
    <t>08109</t>
  </si>
  <si>
    <t>Linna spordiüritused</t>
  </si>
  <si>
    <t>Spordiorganisatsioonide tegevuse toetus</t>
  </si>
  <si>
    <t>Laste ja noorte laagrid</t>
  </si>
  <si>
    <t>08201</t>
  </si>
  <si>
    <t>Linna Keskraamatukogu</t>
  </si>
  <si>
    <t>08202</t>
  </si>
  <si>
    <t>Kultuurikeskus</t>
  </si>
  <si>
    <t xml:space="preserve">          kultuuriüritused</t>
  </si>
  <si>
    <t>08203</t>
  </si>
  <si>
    <t>Linna Muuseum</t>
  </si>
  <si>
    <t>08208</t>
  </si>
  <si>
    <t>Linna kultuuriüritused</t>
  </si>
  <si>
    <t>08209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</si>
  <si>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</si>
  <si>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</si>
  <si>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</si>
  <si>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</si>
  <si>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</si>
  <si>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Linna Pensionäride Ühendus</t>
  </si>
  <si>
    <t>08300</t>
  </si>
  <si>
    <t>OÜ "Sillamäeski Vestnik"</t>
  </si>
  <si>
    <t>Ringhäälingu- ja kirjastamisteenused</t>
  </si>
  <si>
    <t>09</t>
  </si>
  <si>
    <t>Haridus</t>
  </si>
  <si>
    <t>09110</t>
  </si>
  <si>
    <t>Lasteaed Pääsupesa</t>
  </si>
  <si>
    <t>linnaeelarvest, sh</t>
  </si>
  <si>
    <t>riigieelarvest</t>
  </si>
  <si>
    <t>Lasteaed Rukkilill</t>
  </si>
  <si>
    <t>Lasteaed Päikseke</t>
  </si>
  <si>
    <t>Lasteaed Helepunased Purjed</t>
  </si>
  <si>
    <t>15</t>
  </si>
  <si>
    <t>Materiaalsete ja immateriaal. varade soetamine ja renoveerimine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</si>
  <si>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</si>
  <si>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</si>
  <si>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</si>
  <si>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</si>
  <si>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</si>
  <si>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 xml:space="preserve">             linnaeelarvest</t>
  </si>
  <si>
    <t xml:space="preserve">             riigieelarvest</t>
  </si>
  <si>
    <t xml:space="preserve">Majandamiskulud </t>
  </si>
  <si>
    <t>riigieelarvest, sh</t>
  </si>
  <si>
    <t xml:space="preserve">          õppevahendid</t>
  </si>
  <si>
    <t xml:space="preserve">          koolitus</t>
  </si>
  <si>
    <t xml:space="preserve">          koolilõunad</t>
  </si>
  <si>
    <t>09220</t>
  </si>
  <si>
    <t>Vanalinna Kool</t>
  </si>
  <si>
    <t>Astangu Kool</t>
  </si>
  <si>
    <t xml:space="preserve">Personalikulud  </t>
  </si>
  <si>
    <t>Kannuka Kool</t>
  </si>
  <si>
    <t>Muud hariduskorralduslikud kulud</t>
  </si>
  <si>
    <t>Koolide reserv-riigist</t>
  </si>
  <si>
    <t>Teistes KOV õppijate kulud</t>
  </si>
  <si>
    <t>09600</t>
  </si>
  <si>
    <t>Õpilaste veokulud</t>
  </si>
  <si>
    <t>10</t>
  </si>
  <si>
    <t>Sotsiaalne kaitse</t>
  </si>
  <si>
    <t>10200</t>
  </si>
  <si>
    <t>Hoolekandeasutus Sügis</t>
  </si>
  <si>
    <t>10401</t>
  </si>
  <si>
    <t>Laste Hoolekande Asutus Lootus</t>
  </si>
  <si>
    <t>10701</t>
  </si>
  <si>
    <t>sh eelmiste aastate ülejääk</t>
  </si>
  <si>
    <t>Sotsiaalteenuste korraldamise toetus</t>
  </si>
  <si>
    <t>s.h.täiendavad toetused-eelmiste aastate ülejääk</t>
  </si>
  <si>
    <t>10121</t>
  </si>
  <si>
    <t>Puutega laste hooldajatoetuse jaotus</t>
  </si>
  <si>
    <t>Hooldustoetus</t>
  </si>
  <si>
    <t>10402</t>
  </si>
  <si>
    <t>Lapsehoiuteenuse ja asenduskoduteenuse vahendite ülejääk</t>
  </si>
  <si>
    <t>Muu perekondade ja laste sotsiaalne kaitse</t>
  </si>
  <si>
    <t>10700</t>
  </si>
  <si>
    <t>SA Sillamäe Haigla</t>
  </si>
  <si>
    <t>10120</t>
  </si>
  <si>
    <t>MTÜ Miloserdie</t>
  </si>
  <si>
    <t xml:space="preserve">KOKKU  KULUD </t>
  </si>
  <si>
    <t xml:space="preserve">           Lisa 3                </t>
  </si>
  <si>
    <t xml:space="preserve">                     Sillamäe linna 2011. aasta  eelarve finantseerimistehingud                               </t>
  </si>
  <si>
    <t>2081.5.8</t>
  </si>
  <si>
    <t>Laenude võtmine Valitsussektorisiseselt</t>
  </si>
  <si>
    <t>2081.6.8</t>
  </si>
  <si>
    <t>Võetud laenude tagasimaksmine muudele residentidele</t>
  </si>
  <si>
    <t>1001.0</t>
  </si>
  <si>
    <t>Eelmise eelarveaasta vaba jäägi kasutusele võtmine</t>
  </si>
  <si>
    <t>Kassatagavara</t>
  </si>
  <si>
    <t>1001</t>
  </si>
  <si>
    <t>Muutus kassas ja hoiustes (+,-)</t>
  </si>
  <si>
    <t>KOKKU  FINANTSEERIMISTEHINGUD</t>
  </si>
  <si>
    <t xml:space="preserve">           Lisa 4                </t>
  </si>
  <si>
    <t xml:space="preserve">                         Sillamäe linna 2011. aasta eelarve investeerimiskava</t>
  </si>
  <si>
    <t>Tuluallikas</t>
  </si>
  <si>
    <t>Minist-st,  fondidest</t>
  </si>
  <si>
    <t xml:space="preserve">Linna </t>
  </si>
  <si>
    <t>1.</t>
  </si>
  <si>
    <t>Linna eelarvest</t>
  </si>
  <si>
    <t>2.</t>
  </si>
  <si>
    <t xml:space="preserve"> SA  Keskkonnainvesteeringute Keskus</t>
  </si>
  <si>
    <t>3.</t>
  </si>
  <si>
    <t>4.</t>
  </si>
  <si>
    <t>Toetus  Haridus-ja Teadusministeeriumist (koolide investeeringud)</t>
  </si>
  <si>
    <t>5.</t>
  </si>
  <si>
    <t>Kokku tulud</t>
  </si>
  <si>
    <t>Kulud</t>
  </si>
  <si>
    <t>Objekti nimetus</t>
  </si>
  <si>
    <t>Sillamäe Prügila sulgemine</t>
  </si>
  <si>
    <t>Spordikompleksi Kalev hoone renoveerimine</t>
  </si>
  <si>
    <t>Linna Kultuurikeskuse siseruumide renoveerimine</t>
  </si>
  <si>
    <t>Lasteaed Jaaniussike  fassaadi remont</t>
  </si>
  <si>
    <t>Astangu kooli hoone ümberehitamine</t>
  </si>
  <si>
    <t>6.</t>
  </si>
  <si>
    <t>Teede remont</t>
  </si>
  <si>
    <t>7.</t>
  </si>
  <si>
    <t>Välisvalgustuse remonditööd</t>
  </si>
  <si>
    <t>8.</t>
  </si>
  <si>
    <t>Linna Keskraamatukogu katuse renoveerimine</t>
  </si>
  <si>
    <t>9.</t>
  </si>
  <si>
    <t>Sillamäe Vanalinna Kool pesuruumi remont</t>
  </si>
  <si>
    <t>10.</t>
  </si>
  <si>
    <t>Sillamäe Vanalinna Kooli aula projekti koostamine</t>
  </si>
  <si>
    <t>11.</t>
  </si>
  <si>
    <t>Remonditööd V.Tškalovi tn 25 hoone ruumide remont</t>
  </si>
  <si>
    <t>12.</t>
  </si>
  <si>
    <t>13.</t>
  </si>
  <si>
    <t>14.</t>
  </si>
  <si>
    <t>15.</t>
  </si>
  <si>
    <t>Bussiootepaviljonide projekteerimine, rajamine ja paigaldamine</t>
  </si>
  <si>
    <t>Kokku kulud</t>
  </si>
  <si>
    <t>Sillamäe Avatud Noortekeskus hoone ruumide remont</t>
  </si>
  <si>
    <t>Remonditööd V.Tškalovi tn 25 hoones (tuletõkkeuste paigaldamine)</t>
  </si>
  <si>
    <t>Sillamäe linna veevarustus- ja kanalisatsioonisüsteemide rekonstrueerimine</t>
  </si>
  <si>
    <t xml:space="preserve">           25.01.2011</t>
  </si>
  <si>
    <t xml:space="preserve">           määrusele nr 44</t>
  </si>
  <si>
    <t xml:space="preserve">          25.01.2011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</si>
</sst>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0.0000"/>
    <numFmt numFmtId="186" formatCode="mmm/yyyy"/>
    <numFmt numFmtId="187" formatCode="0.000000"/>
    <numFmt numFmtId="188" formatCode="0.00000"/>
    <numFmt numFmtId="189" formatCode="_-* #,##0.000_р_._-;\-* #,##0.000_р_._-;_-* &quot;-&quot;??_р_._-;_-@_-"/>
    <numFmt numFmtId="190" formatCode="_-* #,##0.0_р_._-;\-* #,##0.0_р_._-;_-* &quot;-&quot;_р_._-;_-@_-"/>
    <numFmt numFmtId="191" formatCode="#,##0.0"/>
    <numFmt numFmtId="192" formatCode="0.0000000"/>
    <numFmt numFmtId="193" formatCode="d/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/mm/yyyy"/>
    <numFmt numFmtId="198" formatCode="0.00;[Red]0.00"/>
    <numFmt numFmtId="199" formatCode="0.000;[Red]0.000"/>
    <numFmt numFmtId="200" formatCode="0;[Red]0"/>
    <numFmt numFmtId="201" formatCode="0.0%"/>
    <numFmt numFmtId="202" formatCode="0.000%"/>
    <numFmt numFmtId="203" formatCode="#,##0.000"/>
    <numFmt numFmtId="204" formatCode="General_)"/>
    <numFmt numFmtId="205" formatCode="_-* #,##0\ _k_r_-;\-* #,##0\ _k_r_-;_-* &quot;-&quot;??\ _k_r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  <numFmt numFmtId="214" formatCode="0.00000000"/>
    <numFmt numFmtId="215" formatCode="0.000000000"/>
    <numFmt numFmtId="216" formatCode="0.0000000000"/>
    <numFmt numFmtId="217" formatCode="000000"/>
    <numFmt numFmtId="218" formatCode="#,##0.00&quot;EEK&quot;;[Red]\-#,##0.00&quot;EEK&quot;"/>
    <numFmt numFmtId="219" formatCode="#,##0_р_."/>
    <numFmt numFmtId="220" formatCode="[$€-2]\ ###,000_);[Red]\([$€-2]\ ###,000\)"/>
    <numFmt numFmtId="221" formatCode="[$-425]d\.\ mmmm\ yyyy&quot;. a.&quot;"/>
    <numFmt numFmtId="222" formatCode="00000"/>
    <numFmt numFmtId="223" formatCode="_-* #,##0.0\ _k_r_-;\-* #,##0.0\ _k_r_-;_-* &quot;-&quot;?\ _k_r_-;_-@_-"/>
    <numFmt numFmtId="224" formatCode="#,##0.0_ ;\-#,##0.0\ "/>
  </numFmts>
  <fonts count="36">
    <font>
      <sz val="10"/>
      <name val="Arial Cyr"/>
      <family val="0"/>
    </font>
    <font>
      <sz val="10"/>
      <name val="Arial"/>
      <family val="0"/>
    </font>
    <font>
      <sz val="12"/>
      <name val="Arial Balt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Baltic"/>
      <family val="2"/>
    </font>
    <font>
      <i/>
      <sz val="10"/>
      <name val="Arial"/>
      <family val="2"/>
    </font>
    <font>
      <b/>
      <sz val="10"/>
      <name val="Arial Baltic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0" xfId="61" applyFont="1" applyFill="1">
      <alignment/>
      <protection/>
    </xf>
    <xf numFmtId="2" fontId="1" fillId="24" borderId="0" xfId="61" applyNumberFormat="1" applyFont="1" applyFill="1" applyBorder="1">
      <alignment/>
      <protection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5" fillId="24" borderId="0" xfId="66" applyFont="1" applyFill="1" applyBorder="1" applyAlignment="1">
      <alignment horizontal="left" vertical="center"/>
      <protection/>
    </xf>
    <xf numFmtId="0" fontId="6" fillId="24" borderId="0" xfId="66" applyFont="1" applyFill="1" applyAlignment="1">
      <alignment horizontal="center" vertical="center"/>
      <protection/>
    </xf>
    <xf numFmtId="3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66" applyFont="1" applyFill="1" applyBorder="1" applyAlignment="1">
      <alignment horizontal="left" vertical="center"/>
      <protection/>
    </xf>
    <xf numFmtId="0" fontId="1" fillId="24" borderId="0" xfId="66" applyFont="1" applyFill="1" applyAlignment="1">
      <alignment horizontal="center" vertical="center"/>
      <protection/>
    </xf>
    <xf numFmtId="3" fontId="1" fillId="24" borderId="0" xfId="0" applyNumberFormat="1" applyFont="1" applyFill="1" applyAlignment="1">
      <alignment horizontal="center"/>
    </xf>
    <xf numFmtId="49" fontId="8" fillId="24" borderId="10" xfId="61" applyNumberFormat="1" applyFont="1" applyFill="1" applyBorder="1" applyAlignment="1">
      <alignment horizontal="center" vertical="center" wrapText="1"/>
      <protection/>
    </xf>
    <xf numFmtId="0" fontId="8" fillId="24" borderId="10" xfId="61" applyFont="1" applyFill="1" applyBorder="1" applyAlignment="1">
      <alignment horizontal="center" vertical="center" wrapText="1"/>
      <protection/>
    </xf>
    <xf numFmtId="3" fontId="7" fillId="24" borderId="10" xfId="61" applyNumberFormat="1" applyFont="1" applyFill="1" applyBorder="1" applyAlignment="1">
      <alignment horizontal="center" vertical="center" wrapText="1"/>
      <protection/>
    </xf>
    <xf numFmtId="49" fontId="1" fillId="24" borderId="10" xfId="61" applyNumberFormat="1" applyFont="1" applyFill="1" applyBorder="1" applyAlignment="1">
      <alignment horizontal="right"/>
      <protection/>
    </xf>
    <xf numFmtId="0" fontId="1" fillId="24" borderId="10" xfId="61" applyFont="1" applyFill="1" applyBorder="1">
      <alignment/>
      <protection/>
    </xf>
    <xf numFmtId="3" fontId="1" fillId="24" borderId="10" xfId="0" applyNumberFormat="1" applyFont="1" applyFill="1" applyBorder="1" applyAlignment="1">
      <alignment/>
    </xf>
    <xf numFmtId="49" fontId="9" fillId="24" borderId="10" xfId="61" applyNumberFormat="1" applyFont="1" applyFill="1" applyBorder="1" applyAlignment="1">
      <alignment horizontal="right"/>
      <protection/>
    </xf>
    <xf numFmtId="0" fontId="9" fillId="24" borderId="10" xfId="61" applyFont="1" applyFill="1" applyBorder="1">
      <alignment/>
      <protection/>
    </xf>
    <xf numFmtId="3" fontId="9" fillId="24" borderId="10" xfId="61" applyNumberFormat="1" applyFont="1" applyFill="1" applyBorder="1" applyAlignment="1">
      <alignment horizontal="right"/>
      <protection/>
    </xf>
    <xf numFmtId="0" fontId="1" fillId="24" borderId="10" xfId="60" applyFont="1" applyFill="1" applyBorder="1">
      <alignment/>
      <protection/>
    </xf>
    <xf numFmtId="0" fontId="1" fillId="24" borderId="10" xfId="62" applyFont="1" applyFill="1" applyBorder="1">
      <alignment/>
      <protection/>
    </xf>
    <xf numFmtId="49" fontId="10" fillId="24" borderId="10" xfId="61" applyNumberFormat="1" applyFont="1" applyFill="1" applyBorder="1" applyAlignment="1">
      <alignment horizontal="right"/>
      <protection/>
    </xf>
    <xf numFmtId="0" fontId="10" fillId="24" borderId="10" xfId="61" applyFont="1" applyFill="1" applyBorder="1">
      <alignment/>
      <protection/>
    </xf>
    <xf numFmtId="3" fontId="10" fillId="24" borderId="1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49" fontId="7" fillId="24" borderId="0" xfId="61" applyNumberFormat="1" applyFont="1" applyFill="1" applyBorder="1" applyAlignment="1">
      <alignment horizontal="right"/>
      <protection/>
    </xf>
    <xf numFmtId="0" fontId="7" fillId="24" borderId="0" xfId="61" applyFont="1" applyFill="1" applyBorder="1">
      <alignment/>
      <protection/>
    </xf>
    <xf numFmtId="3" fontId="7" fillId="24" borderId="0" xfId="0" applyNumberFormat="1" applyFont="1" applyFill="1" applyBorder="1" applyAlignment="1">
      <alignment/>
    </xf>
    <xf numFmtId="49" fontId="7" fillId="24" borderId="10" xfId="61" applyNumberFormat="1" applyFont="1" applyFill="1" applyBorder="1" applyAlignment="1">
      <alignment horizontal="center" vertical="center"/>
      <protection/>
    </xf>
    <xf numFmtId="0" fontId="7" fillId="24" borderId="10" xfId="61" applyFont="1" applyFill="1" applyBorder="1" applyAlignment="1">
      <alignment horizontal="center" vertical="center"/>
      <protection/>
    </xf>
    <xf numFmtId="49" fontId="12" fillId="24" borderId="10" xfId="61" applyNumberFormat="1" applyFont="1" applyFill="1" applyBorder="1" applyAlignment="1">
      <alignment horizontal="left"/>
      <protection/>
    </xf>
    <xf numFmtId="0" fontId="12" fillId="24" borderId="10" xfId="61" applyFont="1" applyFill="1" applyBorder="1" applyAlignment="1">
      <alignment horizontal="center"/>
      <protection/>
    </xf>
    <xf numFmtId="3" fontId="12" fillId="24" borderId="10" xfId="62" applyNumberFormat="1" applyFont="1" applyFill="1" applyBorder="1">
      <alignment/>
      <protection/>
    </xf>
    <xf numFmtId="0" fontId="13" fillId="24" borderId="0" xfId="0" applyFont="1" applyFill="1" applyAlignment="1">
      <alignment/>
    </xf>
    <xf numFmtId="3" fontId="9" fillId="24" borderId="10" xfId="61" applyNumberFormat="1" applyFont="1" applyFill="1" applyBorder="1">
      <alignment/>
      <protection/>
    </xf>
    <xf numFmtId="0" fontId="9" fillId="24" borderId="10" xfId="66" applyFont="1" applyFill="1" applyBorder="1" applyAlignment="1">
      <alignment horizontal="left"/>
      <protection/>
    </xf>
    <xf numFmtId="3" fontId="9" fillId="24" borderId="10" xfId="62" applyNumberFormat="1" applyFont="1" applyFill="1" applyBorder="1" applyAlignment="1">
      <alignment horizontal="right"/>
      <protection/>
    </xf>
    <xf numFmtId="3" fontId="9" fillId="24" borderId="10" xfId="0" applyNumberFormat="1" applyFont="1" applyFill="1" applyBorder="1" applyAlignment="1">
      <alignment/>
    </xf>
    <xf numFmtId="3" fontId="12" fillId="24" borderId="10" xfId="62" applyNumberFormat="1" applyFont="1" applyFill="1" applyBorder="1" applyAlignment="1">
      <alignment horizontal="right"/>
      <protection/>
    </xf>
    <xf numFmtId="3" fontId="12" fillId="24" borderId="10" xfId="61" applyNumberFormat="1" applyFont="1" applyFill="1" applyBorder="1" applyAlignment="1">
      <alignment horizontal="right"/>
      <protection/>
    </xf>
    <xf numFmtId="49" fontId="14" fillId="24" borderId="10" xfId="61" applyNumberFormat="1" applyFont="1" applyFill="1" applyBorder="1" applyAlignment="1">
      <alignment horizontal="right"/>
      <protection/>
    </xf>
    <xf numFmtId="0" fontId="14" fillId="24" borderId="10" xfId="61" applyFont="1" applyFill="1" applyBorder="1" applyAlignment="1">
      <alignment horizontal="left"/>
      <protection/>
    </xf>
    <xf numFmtId="3" fontId="1" fillId="24" borderId="10" xfId="61" applyNumberFormat="1" applyFont="1" applyFill="1" applyBorder="1" applyAlignment="1">
      <alignment horizontal="right"/>
      <protection/>
    </xf>
    <xf numFmtId="0" fontId="1" fillId="24" borderId="10" xfId="61" applyFont="1" applyFill="1" applyBorder="1" applyAlignment="1">
      <alignment horizontal="left"/>
      <protection/>
    </xf>
    <xf numFmtId="0" fontId="14" fillId="24" borderId="10" xfId="61" applyFont="1" applyFill="1" applyBorder="1">
      <alignment/>
      <protection/>
    </xf>
    <xf numFmtId="0" fontId="1" fillId="24" borderId="10" xfId="41" applyFont="1" applyFill="1" applyBorder="1" applyAlignment="1">
      <alignment horizontal="left"/>
      <protection/>
    </xf>
    <xf numFmtId="3" fontId="12" fillId="24" borderId="10" xfId="61" applyNumberFormat="1" applyFont="1" applyFill="1" applyBorder="1">
      <alignment/>
      <protection/>
    </xf>
    <xf numFmtId="3" fontId="1" fillId="24" borderId="10" xfId="62" applyNumberFormat="1" applyFont="1" applyFill="1" applyBorder="1" applyAlignment="1">
      <alignment horizontal="right"/>
      <protection/>
    </xf>
    <xf numFmtId="49" fontId="15" fillId="24" borderId="10" xfId="61" applyNumberFormat="1" applyFont="1" applyFill="1" applyBorder="1" applyAlignment="1">
      <alignment horizontal="right"/>
      <protection/>
    </xf>
    <xf numFmtId="0" fontId="15" fillId="24" borderId="10" xfId="61" applyFont="1" applyFill="1" applyBorder="1">
      <alignment/>
      <protection/>
    </xf>
    <xf numFmtId="3" fontId="15" fillId="24" borderId="10" xfId="0" applyNumberFormat="1" applyFont="1" applyFill="1" applyBorder="1" applyAlignment="1">
      <alignment/>
    </xf>
    <xf numFmtId="0" fontId="9" fillId="24" borderId="10" xfId="41" applyFont="1" applyFill="1" applyBorder="1" applyAlignment="1">
      <alignment horizontal="left"/>
      <protection/>
    </xf>
    <xf numFmtId="3" fontId="15" fillId="24" borderId="10" xfId="65" applyNumberFormat="1" applyFont="1" applyFill="1" applyBorder="1">
      <alignment/>
      <protection/>
    </xf>
    <xf numFmtId="3" fontId="15" fillId="24" borderId="10" xfId="62" applyNumberFormat="1" applyFont="1" applyFill="1" applyBorder="1" applyAlignment="1">
      <alignment horizontal="right"/>
      <protection/>
    </xf>
    <xf numFmtId="49" fontId="9" fillId="24" borderId="10" xfId="62" applyNumberFormat="1" applyFont="1" applyFill="1" applyBorder="1" applyAlignment="1">
      <alignment horizontal="right"/>
      <protection/>
    </xf>
    <xf numFmtId="0" fontId="9" fillId="24" borderId="10" xfId="62" applyFont="1" applyFill="1" applyBorder="1">
      <alignment/>
      <protection/>
    </xf>
    <xf numFmtId="49" fontId="16" fillId="24" borderId="10" xfId="61" applyNumberFormat="1" applyFont="1" applyFill="1" applyBorder="1" applyAlignment="1">
      <alignment horizontal="right"/>
      <protection/>
    </xf>
    <xf numFmtId="0" fontId="16" fillId="24" borderId="10" xfId="61" applyFont="1" applyFill="1" applyBorder="1">
      <alignment/>
      <protection/>
    </xf>
    <xf numFmtId="0" fontId="9" fillId="24" borderId="10" xfId="61" applyFont="1" applyFill="1" applyBorder="1" applyAlignment="1">
      <alignment horizontal="left"/>
      <protection/>
    </xf>
    <xf numFmtId="0" fontId="10" fillId="24" borderId="10" xfId="66" applyFont="1" applyFill="1" applyBorder="1" applyAlignment="1">
      <alignment horizontal="left"/>
      <protection/>
    </xf>
    <xf numFmtId="3" fontId="10" fillId="24" borderId="10" xfId="61" applyNumberFormat="1" applyFont="1" applyFill="1" applyBorder="1">
      <alignment/>
      <protection/>
    </xf>
    <xf numFmtId="0" fontId="7" fillId="24" borderId="0" xfId="66" applyFont="1" applyFill="1" applyBorder="1" applyAlignment="1">
      <alignment horizontal="left"/>
      <protection/>
    </xf>
    <xf numFmtId="3" fontId="1" fillId="24" borderId="0" xfId="0" applyNumberFormat="1" applyFont="1" applyFill="1" applyBorder="1" applyAlignment="1">
      <alignment/>
    </xf>
    <xf numFmtId="0" fontId="5" fillId="24" borderId="0" xfId="61" applyFont="1" applyFill="1" applyBorder="1" applyAlignment="1">
      <alignment horizontal="center"/>
      <protection/>
    </xf>
    <xf numFmtId="3" fontId="6" fillId="24" borderId="0" xfId="0" applyNumberFormat="1" applyFont="1" applyFill="1" applyBorder="1" applyAlignment="1">
      <alignment/>
    </xf>
    <xf numFmtId="0" fontId="7" fillId="24" borderId="0" xfId="61" applyFont="1" applyFill="1" applyBorder="1" applyAlignment="1">
      <alignment horizontal="center"/>
      <protection/>
    </xf>
    <xf numFmtId="0" fontId="1" fillId="24" borderId="10" xfId="66" applyFont="1" applyFill="1" applyBorder="1" applyAlignment="1">
      <alignment horizontal="left"/>
      <protection/>
    </xf>
    <xf numFmtId="49" fontId="17" fillId="24" borderId="10" xfId="61" applyNumberFormat="1" applyFont="1" applyFill="1" applyBorder="1" applyAlignment="1">
      <alignment horizontal="right"/>
      <protection/>
    </xf>
    <xf numFmtId="3" fontId="10" fillId="24" borderId="10" xfId="61" applyNumberFormat="1" applyFont="1" applyFill="1" applyBorder="1" applyAlignment="1">
      <alignment horizontal="right"/>
      <protection/>
    </xf>
    <xf numFmtId="49" fontId="9" fillId="24" borderId="0" xfId="61" applyNumberFormat="1" applyFont="1" applyFill="1" applyBorder="1" applyAlignment="1">
      <alignment horizontal="right"/>
      <protection/>
    </xf>
    <xf numFmtId="3" fontId="7" fillId="24" borderId="0" xfId="61" applyNumberFormat="1" applyFont="1" applyFill="1" applyBorder="1" applyAlignment="1">
      <alignment horizontal="right"/>
      <protection/>
    </xf>
    <xf numFmtId="0" fontId="1" fillId="24" borderId="0" xfId="0" applyFont="1" applyFill="1" applyAlignment="1">
      <alignment horizontal="center"/>
    </xf>
    <xf numFmtId="3" fontId="1" fillId="24" borderId="0" xfId="0" applyNumberFormat="1" applyFont="1" applyFill="1" applyAlignment="1">
      <alignment horizontal="right"/>
    </xf>
    <xf numFmtId="0" fontId="5" fillId="24" borderId="0" xfId="39" applyFont="1" applyFill="1" applyAlignment="1">
      <alignment horizontal="left"/>
      <protection/>
    </xf>
    <xf numFmtId="0" fontId="5" fillId="24" borderId="0" xfId="39" applyFont="1" applyFill="1">
      <alignment/>
      <protection/>
    </xf>
    <xf numFmtId="3" fontId="18" fillId="24" borderId="0" xfId="39" applyNumberFormat="1" applyFont="1" applyFill="1" applyAlignment="1">
      <alignment horizontal="right"/>
      <protection/>
    </xf>
    <xf numFmtId="0" fontId="7" fillId="24" borderId="10" xfId="39" applyFont="1" applyFill="1" applyBorder="1" applyAlignment="1">
      <alignment horizontal="center" vertical="center" wrapText="1"/>
      <protection/>
    </xf>
    <xf numFmtId="2" fontId="7" fillId="24" borderId="10" xfId="39" applyNumberFormat="1" applyFont="1" applyFill="1" applyBorder="1" applyAlignment="1">
      <alignment horizontal="center" vertical="center" wrapText="1"/>
      <protection/>
    </xf>
    <xf numFmtId="0" fontId="1" fillId="24" borderId="10" xfId="39" applyFont="1" applyFill="1" applyBorder="1" applyAlignment="1">
      <alignment horizontal="center"/>
      <protection/>
    </xf>
    <xf numFmtId="0" fontId="1" fillId="24" borderId="10" xfId="39" applyFont="1" applyFill="1" applyBorder="1">
      <alignment/>
      <protection/>
    </xf>
    <xf numFmtId="3" fontId="1" fillId="24" borderId="10" xfId="39" applyNumberFormat="1" applyFont="1" applyFill="1" applyBorder="1" applyAlignment="1">
      <alignment horizontal="right"/>
      <protection/>
    </xf>
    <xf numFmtId="0" fontId="1" fillId="24" borderId="10" xfId="64" applyFont="1" applyFill="1" applyBorder="1">
      <alignment/>
      <protection/>
    </xf>
    <xf numFmtId="0" fontId="7" fillId="24" borderId="10" xfId="39" applyFont="1" applyFill="1" applyBorder="1" applyAlignment="1">
      <alignment horizontal="center"/>
      <protection/>
    </xf>
    <xf numFmtId="0" fontId="7" fillId="24" borderId="10" xfId="39" applyFont="1" applyFill="1" applyBorder="1">
      <alignment/>
      <protection/>
    </xf>
    <xf numFmtId="3" fontId="7" fillId="24" borderId="10" xfId="39" applyNumberFormat="1" applyFont="1" applyFill="1" applyBorder="1" applyAlignment="1">
      <alignment horizontal="right"/>
      <protection/>
    </xf>
    <xf numFmtId="0" fontId="1" fillId="24" borderId="0" xfId="39" applyFont="1" applyFill="1" applyAlignment="1">
      <alignment horizontal="center"/>
      <protection/>
    </xf>
    <xf numFmtId="3" fontId="1" fillId="24" borderId="0" xfId="39" applyNumberFormat="1" applyFont="1" applyFill="1" applyAlignment="1">
      <alignment horizontal="right"/>
      <protection/>
    </xf>
    <xf numFmtId="0" fontId="9" fillId="24" borderId="0" xfId="39" applyFont="1" applyFill="1" applyAlignment="1">
      <alignment horizontal="center"/>
      <protection/>
    </xf>
    <xf numFmtId="0" fontId="15" fillId="24" borderId="10" xfId="39" applyFont="1" applyFill="1" applyBorder="1" applyAlignment="1">
      <alignment horizontal="center" vertical="center" wrapText="1"/>
      <protection/>
    </xf>
    <xf numFmtId="0" fontId="1" fillId="24" borderId="10" xfId="39" applyFont="1" applyFill="1" applyBorder="1" applyAlignment="1">
      <alignment horizontal="center" wrapText="1"/>
      <protection/>
    </xf>
    <xf numFmtId="0" fontId="1" fillId="24" borderId="10" xfId="39" applyFont="1" applyFill="1" applyBorder="1" applyAlignment="1">
      <alignment horizontal="left" wrapText="1"/>
      <protection/>
    </xf>
    <xf numFmtId="3" fontId="1" fillId="24" borderId="10" xfId="39" applyNumberFormat="1" applyFont="1" applyFill="1" applyBorder="1" applyAlignment="1">
      <alignment horizontal="right" wrapText="1"/>
      <protection/>
    </xf>
    <xf numFmtId="3" fontId="1" fillId="24" borderId="10" xfId="0" applyNumberFormat="1" applyFont="1" applyFill="1" applyBorder="1" applyAlignment="1">
      <alignment/>
    </xf>
    <xf numFmtId="0" fontId="15" fillId="24" borderId="10" xfId="39" applyFont="1" applyFill="1" applyBorder="1" applyAlignment="1">
      <alignment horizontal="center" wrapText="1"/>
      <protection/>
    </xf>
    <xf numFmtId="0" fontId="7" fillId="24" borderId="10" xfId="39" applyFont="1" applyFill="1" applyBorder="1" applyAlignment="1">
      <alignment horizontal="center" wrapText="1"/>
      <protection/>
    </xf>
    <xf numFmtId="3" fontId="7" fillId="24" borderId="10" xfId="39" applyNumberFormat="1" applyFont="1" applyFill="1" applyBorder="1" applyAlignment="1">
      <alignment horizontal="right" wrapText="1"/>
      <protection/>
    </xf>
    <xf numFmtId="0" fontId="1" fillId="24" borderId="10" xfId="39" applyFont="1" applyFill="1" applyBorder="1" applyAlignment="1">
      <alignment/>
      <protection/>
    </xf>
    <xf numFmtId="0" fontId="1" fillId="24" borderId="10" xfId="61" applyFont="1" applyFill="1" applyBorder="1" applyAlignment="1">
      <alignment/>
      <protection/>
    </xf>
    <xf numFmtId="0" fontId="1" fillId="24" borderId="10" xfId="39" applyFont="1" applyFill="1" applyBorder="1" applyAlignment="1">
      <alignment horizontal="justify"/>
      <protection/>
    </xf>
    <xf numFmtId="0" fontId="1" fillId="24" borderId="10" xfId="40" applyFont="1" applyFill="1" applyBorder="1" applyAlignment="1">
      <alignment wrapText="1"/>
      <protection/>
    </xf>
    <xf numFmtId="0" fontId="1" fillId="24" borderId="11" xfId="63" applyFont="1" applyFill="1" applyBorder="1">
      <alignment/>
      <protection/>
    </xf>
    <xf numFmtId="0" fontId="7" fillId="24" borderId="10" xfId="39" applyFont="1" applyFill="1" applyBorder="1" applyAlignment="1">
      <alignment/>
      <protection/>
    </xf>
    <xf numFmtId="49" fontId="1" fillId="24" borderId="0" xfId="61" applyNumberFormat="1" applyFont="1" applyFill="1" applyBorder="1" applyAlignment="1">
      <alignment horizontal="right"/>
      <protection/>
    </xf>
    <xf numFmtId="0" fontId="1" fillId="24" borderId="0" xfId="61" applyFont="1" applyFill="1" applyBorder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 2010-2" xfId="39"/>
    <cellStyle name="Normal_Sheet1" xfId="40"/>
    <cellStyle name="Normal_Sheet1_1" xfId="41"/>
    <cellStyle name="Percent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2004EELARVE29.01.04." xfId="60"/>
    <cellStyle name="Обычный_2005.a.PROJEKT-1 lugemine" xfId="61"/>
    <cellStyle name="Обычный_2008-1lugem" xfId="62"/>
    <cellStyle name="Обычный_Investkava 2008" xfId="63"/>
    <cellStyle name="Обычный_investkava too projekt" xfId="64"/>
    <cellStyle name="Обычный_Lisa maarusele 116 - Eelarve 2009 lisa 1,2,4" xfId="65"/>
    <cellStyle name="Обычный_Sheet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tabSelected="1" workbookViewId="0" topLeftCell="A343">
      <selection activeCell="D402" sqref="D402"/>
    </sheetView>
  </sheetViews>
  <sheetFormatPr defaultColWidth="9.00390625" defaultRowHeight="15" customHeight="1"/>
  <cols>
    <col min="1" max="1" width="6.125" style="4" customWidth="1"/>
    <col min="2" max="2" width="60.625" style="4" customWidth="1"/>
    <col min="3" max="3" width="10.25390625" style="3" customWidth="1"/>
    <col min="4" max="4" width="9.75390625" style="3" customWidth="1"/>
    <col min="5" max="5" width="10.125" style="3" customWidth="1"/>
    <col min="6" max="16384" width="9.125" style="4" customWidth="1"/>
  </cols>
  <sheetData>
    <row r="1" spans="1:4" ht="15" customHeight="1">
      <c r="A1" s="1"/>
      <c r="B1" s="1"/>
      <c r="C1" s="2" t="s">
        <v>0</v>
      </c>
      <c r="D1" s="2"/>
    </row>
    <row r="2" spans="1:4" ht="15" customHeight="1">
      <c r="A2" s="1"/>
      <c r="B2" s="1"/>
      <c r="C2" s="2" t="s">
        <v>1</v>
      </c>
      <c r="D2" s="2"/>
    </row>
    <row r="3" spans="1:4" ht="15" customHeight="1">
      <c r="A3" s="1"/>
      <c r="B3" s="1"/>
      <c r="C3" s="2" t="s">
        <v>297</v>
      </c>
      <c r="D3" s="2"/>
    </row>
    <row r="4" spans="1:4" ht="15" customHeight="1">
      <c r="A4" s="1"/>
      <c r="B4" s="1"/>
      <c r="C4" s="2" t="s">
        <v>298</v>
      </c>
      <c r="D4" s="2"/>
    </row>
    <row r="5" spans="1:5" s="8" customFormat="1" ht="15" customHeight="1">
      <c r="A5" s="5" t="s">
        <v>2</v>
      </c>
      <c r="B5" s="6"/>
      <c r="C5" s="7"/>
      <c r="D5" s="7"/>
      <c r="E5" s="7"/>
    </row>
    <row r="6" spans="1:5" ht="15" customHeight="1">
      <c r="A6" s="9"/>
      <c r="B6" s="10"/>
      <c r="E6" s="11" t="s">
        <v>3</v>
      </c>
    </row>
    <row r="7" spans="1:5" ht="39" customHeight="1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</row>
    <row r="8" spans="1:5" ht="15" customHeight="1">
      <c r="A8" s="15" t="s">
        <v>9</v>
      </c>
      <c r="B8" s="16" t="s">
        <v>10</v>
      </c>
      <c r="C8" s="17">
        <v>4809396</v>
      </c>
      <c r="D8" s="17"/>
      <c r="E8" s="17">
        <f aca="true" t="shared" si="0" ref="E8:E27">SUM(C8:D8)</f>
        <v>4809396</v>
      </c>
    </row>
    <row r="9" spans="1:5" ht="15" customHeight="1">
      <c r="A9" s="15" t="s">
        <v>11</v>
      </c>
      <c r="B9" s="16" t="s">
        <v>12</v>
      </c>
      <c r="C9" s="17">
        <v>56371</v>
      </c>
      <c r="D9" s="17"/>
      <c r="E9" s="17">
        <f t="shared" si="0"/>
        <v>56371</v>
      </c>
    </row>
    <row r="10" spans="1:5" ht="15" customHeight="1">
      <c r="A10" s="15" t="s">
        <v>13</v>
      </c>
      <c r="B10" s="16" t="s">
        <v>14</v>
      </c>
      <c r="C10" s="17">
        <v>6391</v>
      </c>
      <c r="D10" s="17"/>
      <c r="E10" s="17">
        <f t="shared" si="0"/>
        <v>6391</v>
      </c>
    </row>
    <row r="11" spans="1:5" ht="15" customHeight="1">
      <c r="A11" s="15" t="s">
        <v>13</v>
      </c>
      <c r="B11" s="16" t="s">
        <v>15</v>
      </c>
      <c r="C11" s="17">
        <v>3196</v>
      </c>
      <c r="D11" s="17"/>
      <c r="E11" s="17">
        <f t="shared" si="0"/>
        <v>3196</v>
      </c>
    </row>
    <row r="12" spans="1:5" ht="15" customHeight="1">
      <c r="A12" s="15" t="s">
        <v>16</v>
      </c>
      <c r="B12" s="16" t="s">
        <v>17</v>
      </c>
      <c r="C12" s="17">
        <v>159779</v>
      </c>
      <c r="D12" s="17"/>
      <c r="E12" s="17">
        <f t="shared" si="0"/>
        <v>159779</v>
      </c>
    </row>
    <row r="13" spans="1:5" ht="15" customHeight="1">
      <c r="A13" s="15" t="s">
        <v>16</v>
      </c>
      <c r="B13" s="16" t="s">
        <v>18</v>
      </c>
      <c r="C13" s="17"/>
      <c r="D13" s="17">
        <v>98781</v>
      </c>
      <c r="E13" s="17">
        <f t="shared" si="0"/>
        <v>98781</v>
      </c>
    </row>
    <row r="14" spans="1:5" ht="15" customHeight="1">
      <c r="A14" s="15" t="s">
        <v>16</v>
      </c>
      <c r="B14" s="16" t="s">
        <v>19</v>
      </c>
      <c r="C14" s="17"/>
      <c r="D14" s="17">
        <v>118757</v>
      </c>
      <c r="E14" s="17">
        <f t="shared" si="0"/>
        <v>118757</v>
      </c>
    </row>
    <row r="15" spans="1:5" ht="15" customHeight="1">
      <c r="A15" s="15" t="s">
        <v>16</v>
      </c>
      <c r="B15" s="16" t="s">
        <v>20</v>
      </c>
      <c r="C15" s="17"/>
      <c r="D15" s="17">
        <v>119962</v>
      </c>
      <c r="E15" s="17">
        <f t="shared" si="0"/>
        <v>119962</v>
      </c>
    </row>
    <row r="16" spans="1:5" ht="15" customHeight="1">
      <c r="A16" s="15" t="s">
        <v>21</v>
      </c>
      <c r="B16" s="16" t="s">
        <v>22</v>
      </c>
      <c r="C16" s="17"/>
      <c r="D16" s="17">
        <v>24926</v>
      </c>
      <c r="E16" s="17">
        <f t="shared" si="0"/>
        <v>24926</v>
      </c>
    </row>
    <row r="17" spans="1:5" ht="15" customHeight="1">
      <c r="A17" s="15" t="s">
        <v>21</v>
      </c>
      <c r="B17" s="16" t="s">
        <v>23</v>
      </c>
      <c r="C17" s="17"/>
      <c r="D17" s="17">
        <v>7193</v>
      </c>
      <c r="E17" s="17">
        <f t="shared" si="0"/>
        <v>7193</v>
      </c>
    </row>
    <row r="18" spans="1:5" ht="15" customHeight="1">
      <c r="A18" s="15" t="s">
        <v>24</v>
      </c>
      <c r="B18" s="16" t="s">
        <v>25</v>
      </c>
      <c r="C18" s="17"/>
      <c r="D18" s="17">
        <v>20452</v>
      </c>
      <c r="E18" s="17">
        <f t="shared" si="0"/>
        <v>20452</v>
      </c>
    </row>
    <row r="19" spans="1:5" ht="15" customHeight="1">
      <c r="A19" s="15" t="s">
        <v>24</v>
      </c>
      <c r="B19" s="16" t="s">
        <v>26</v>
      </c>
      <c r="C19" s="17"/>
      <c r="D19" s="17">
        <v>38347</v>
      </c>
      <c r="E19" s="17">
        <f t="shared" si="0"/>
        <v>38347</v>
      </c>
    </row>
    <row r="20" spans="1:5" ht="15" customHeight="1">
      <c r="A20" s="15" t="s">
        <v>24</v>
      </c>
      <c r="B20" s="16" t="s">
        <v>27</v>
      </c>
      <c r="C20" s="17"/>
      <c r="D20" s="17">
        <v>12782</v>
      </c>
      <c r="E20" s="17">
        <f t="shared" si="0"/>
        <v>12782</v>
      </c>
    </row>
    <row r="21" spans="1:5" ht="15" customHeight="1">
      <c r="A21" s="15" t="s">
        <v>28</v>
      </c>
      <c r="B21" s="16" t="s">
        <v>29</v>
      </c>
      <c r="C21" s="17"/>
      <c r="D21" s="17">
        <v>9012</v>
      </c>
      <c r="E21" s="17">
        <f t="shared" si="0"/>
        <v>9012</v>
      </c>
    </row>
    <row r="22" spans="1:5" ht="15" customHeight="1">
      <c r="A22" s="15" t="s">
        <v>30</v>
      </c>
      <c r="B22" s="16" t="s">
        <v>31</v>
      </c>
      <c r="C22" s="17">
        <v>7669</v>
      </c>
      <c r="D22" s="17"/>
      <c r="E22" s="17">
        <f t="shared" si="0"/>
        <v>7669</v>
      </c>
    </row>
    <row r="23" spans="1:5" ht="15" customHeight="1">
      <c r="A23" s="15" t="s">
        <v>32</v>
      </c>
      <c r="B23" s="16" t="s">
        <v>33</v>
      </c>
      <c r="C23" s="17">
        <v>19224</v>
      </c>
      <c r="D23" s="17">
        <v>49532</v>
      </c>
      <c r="E23" s="17">
        <f t="shared" si="0"/>
        <v>68756</v>
      </c>
    </row>
    <row r="24" spans="1:5" ht="15" customHeight="1">
      <c r="A24" s="15" t="s">
        <v>34</v>
      </c>
      <c r="B24" s="16" t="s">
        <v>35</v>
      </c>
      <c r="C24" s="17">
        <v>26714</v>
      </c>
      <c r="D24" s="17"/>
      <c r="E24" s="17">
        <f t="shared" si="0"/>
        <v>26714</v>
      </c>
    </row>
    <row r="25" spans="1:5" ht="15" customHeight="1">
      <c r="A25" s="15" t="s">
        <v>36</v>
      </c>
      <c r="B25" s="16" t="s">
        <v>37</v>
      </c>
      <c r="C25" s="17">
        <v>33234</v>
      </c>
      <c r="D25" s="17"/>
      <c r="E25" s="17">
        <f t="shared" si="0"/>
        <v>33234</v>
      </c>
    </row>
    <row r="26" spans="1:5" ht="15" customHeight="1">
      <c r="A26" s="15" t="s">
        <v>38</v>
      </c>
      <c r="B26" s="16" t="s">
        <v>39</v>
      </c>
      <c r="C26" s="17">
        <v>128</v>
      </c>
      <c r="D26" s="17"/>
      <c r="E26" s="17">
        <f t="shared" si="0"/>
        <v>128</v>
      </c>
    </row>
    <row r="27" spans="1:5" ht="15" customHeight="1">
      <c r="A27" s="15" t="s">
        <v>40</v>
      </c>
      <c r="B27" s="16" t="s">
        <v>41</v>
      </c>
      <c r="C27" s="17">
        <v>2237</v>
      </c>
      <c r="D27" s="17"/>
      <c r="E27" s="17">
        <f t="shared" si="0"/>
        <v>2237</v>
      </c>
    </row>
    <row r="28" spans="1:5" ht="15" customHeight="1">
      <c r="A28" s="18"/>
      <c r="B28" s="19" t="s">
        <v>42</v>
      </c>
      <c r="C28" s="20">
        <f>SUM(C8:C27)</f>
        <v>5124339</v>
      </c>
      <c r="D28" s="20">
        <f>SUM(D8:D27)</f>
        <v>499744</v>
      </c>
      <c r="E28" s="20">
        <f>SUM(E8:E27)</f>
        <v>5624083</v>
      </c>
    </row>
    <row r="29" spans="1:5" ht="15" customHeight="1">
      <c r="A29" s="15" t="s">
        <v>43</v>
      </c>
      <c r="B29" s="16" t="s">
        <v>44</v>
      </c>
      <c r="C29" s="17">
        <v>1991482</v>
      </c>
      <c r="D29" s="17"/>
      <c r="E29" s="17">
        <f aca="true" t="shared" si="1" ref="E29:E44">SUM(C29:D29)</f>
        <v>1991482</v>
      </c>
    </row>
    <row r="30" spans="1:5" ht="15" customHeight="1">
      <c r="A30" s="15" t="s">
        <v>43</v>
      </c>
      <c r="B30" s="16" t="s">
        <v>45</v>
      </c>
      <c r="C30" s="17">
        <v>1700432</v>
      </c>
      <c r="D30" s="17"/>
      <c r="E30" s="17">
        <f t="shared" si="1"/>
        <v>1700432</v>
      </c>
    </row>
    <row r="31" spans="1:5" ht="15" customHeight="1">
      <c r="A31" s="15" t="s">
        <v>43</v>
      </c>
      <c r="B31" s="16" t="s">
        <v>46</v>
      </c>
      <c r="C31" s="17">
        <v>13631</v>
      </c>
      <c r="D31" s="17"/>
      <c r="E31" s="17">
        <f t="shared" si="1"/>
        <v>13631</v>
      </c>
    </row>
    <row r="32" spans="1:5" ht="15" customHeight="1">
      <c r="A32" s="15" t="s">
        <v>43</v>
      </c>
      <c r="B32" s="16" t="s">
        <v>47</v>
      </c>
      <c r="C32" s="17">
        <v>29593</v>
      </c>
      <c r="D32" s="17"/>
      <c r="E32" s="17">
        <f t="shared" si="1"/>
        <v>29593</v>
      </c>
    </row>
    <row r="33" spans="1:5" ht="15" customHeight="1">
      <c r="A33" s="15" t="s">
        <v>43</v>
      </c>
      <c r="B33" s="16" t="s">
        <v>48</v>
      </c>
      <c r="C33" s="17">
        <v>148630</v>
      </c>
      <c r="D33" s="17"/>
      <c r="E33" s="17">
        <f t="shared" si="1"/>
        <v>148630</v>
      </c>
    </row>
    <row r="34" spans="1:5" ht="15" customHeight="1">
      <c r="A34" s="15" t="s">
        <v>43</v>
      </c>
      <c r="B34" s="16" t="s">
        <v>49</v>
      </c>
      <c r="C34" s="17">
        <v>39954</v>
      </c>
      <c r="D34" s="17"/>
      <c r="E34" s="17">
        <f t="shared" si="1"/>
        <v>39954</v>
      </c>
    </row>
    <row r="35" spans="1:5" ht="15" customHeight="1">
      <c r="A35" s="15" t="s">
        <v>43</v>
      </c>
      <c r="B35" s="16" t="s">
        <v>50</v>
      </c>
      <c r="C35" s="17">
        <v>422994</v>
      </c>
      <c r="D35" s="17"/>
      <c r="E35" s="17">
        <f t="shared" si="1"/>
        <v>422994</v>
      </c>
    </row>
    <row r="36" spans="1:5" ht="15" customHeight="1">
      <c r="A36" s="15" t="s">
        <v>43</v>
      </c>
      <c r="B36" s="16" t="s">
        <v>51</v>
      </c>
      <c r="C36" s="17">
        <v>519</v>
      </c>
      <c r="D36" s="17"/>
      <c r="E36" s="17">
        <f t="shared" si="1"/>
        <v>519</v>
      </c>
    </row>
    <row r="37" spans="1:5" ht="15" customHeight="1">
      <c r="A37" s="15" t="s">
        <v>52</v>
      </c>
      <c r="B37" s="21" t="s">
        <v>53</v>
      </c>
      <c r="C37" s="17">
        <v>23775</v>
      </c>
      <c r="D37" s="17"/>
      <c r="E37" s="17">
        <f t="shared" si="1"/>
        <v>23775</v>
      </c>
    </row>
    <row r="38" spans="1:5" ht="15" customHeight="1">
      <c r="A38" s="15" t="s">
        <v>52</v>
      </c>
      <c r="B38" s="16" t="s">
        <v>54</v>
      </c>
      <c r="C38" s="17">
        <v>202472</v>
      </c>
      <c r="D38" s="17"/>
      <c r="E38" s="17">
        <f t="shared" si="1"/>
        <v>202472</v>
      </c>
    </row>
    <row r="39" spans="1:5" ht="15" customHeight="1">
      <c r="A39" s="15" t="s">
        <v>52</v>
      </c>
      <c r="B39" s="16" t="s">
        <v>55</v>
      </c>
      <c r="C39" s="17">
        <v>21591</v>
      </c>
      <c r="D39" s="17"/>
      <c r="E39" s="17">
        <f t="shared" si="1"/>
        <v>21591</v>
      </c>
    </row>
    <row r="40" spans="1:5" ht="15" customHeight="1">
      <c r="A40" s="15" t="s">
        <v>56</v>
      </c>
      <c r="B40" s="22" t="s">
        <v>57</v>
      </c>
      <c r="C40" s="17">
        <v>41306</v>
      </c>
      <c r="D40" s="17"/>
      <c r="E40" s="17">
        <f t="shared" si="1"/>
        <v>41306</v>
      </c>
    </row>
    <row r="41" spans="1:5" ht="15" customHeight="1">
      <c r="A41" s="15" t="s">
        <v>52</v>
      </c>
      <c r="B41" s="16" t="s">
        <v>58</v>
      </c>
      <c r="C41" s="17">
        <v>16361</v>
      </c>
      <c r="D41" s="17"/>
      <c r="E41" s="17">
        <f t="shared" si="1"/>
        <v>16361</v>
      </c>
    </row>
    <row r="42" spans="1:5" ht="15" customHeight="1">
      <c r="A42" s="15" t="s">
        <v>52</v>
      </c>
      <c r="B42" s="16" t="s">
        <v>59</v>
      </c>
      <c r="C42" s="17">
        <v>6391</v>
      </c>
      <c r="D42" s="17"/>
      <c r="E42" s="17">
        <f t="shared" si="1"/>
        <v>6391</v>
      </c>
    </row>
    <row r="43" spans="1:5" ht="15" customHeight="1">
      <c r="A43" s="15" t="s">
        <v>56</v>
      </c>
      <c r="B43" s="16" t="s">
        <v>60</v>
      </c>
      <c r="C43" s="17">
        <v>246001</v>
      </c>
      <c r="D43" s="17"/>
      <c r="E43" s="17">
        <f t="shared" si="1"/>
        <v>246001</v>
      </c>
    </row>
    <row r="44" spans="1:5" ht="15" customHeight="1">
      <c r="A44" s="15" t="s">
        <v>56</v>
      </c>
      <c r="B44" s="16" t="s">
        <v>61</v>
      </c>
      <c r="C44" s="17">
        <v>1305122</v>
      </c>
      <c r="D44" s="17"/>
      <c r="E44" s="17">
        <f t="shared" si="1"/>
        <v>1305122</v>
      </c>
    </row>
    <row r="45" spans="1:5" s="26" customFormat="1" ht="15" customHeight="1">
      <c r="A45" s="23"/>
      <c r="B45" s="24" t="s">
        <v>62</v>
      </c>
      <c r="C45" s="25">
        <f>SUM(C28:C44)</f>
        <v>11334593</v>
      </c>
      <c r="D45" s="25">
        <f>SUM(D28:D44)</f>
        <v>499744</v>
      </c>
      <c r="E45" s="25">
        <f>SUM(E28:E44)</f>
        <v>11834337</v>
      </c>
    </row>
    <row r="46" spans="1:5" ht="15" customHeight="1">
      <c r="A46" s="27"/>
      <c r="B46" s="28"/>
      <c r="C46" s="29"/>
      <c r="D46" s="29"/>
      <c r="E46" s="29"/>
    </row>
    <row r="47" spans="1:5" ht="15" customHeight="1">
      <c r="A47" s="27"/>
      <c r="B47" s="28"/>
      <c r="C47" s="29"/>
      <c r="D47" s="29"/>
      <c r="E47" s="29"/>
    </row>
    <row r="48" spans="1:5" ht="15" customHeight="1">
      <c r="A48" s="27"/>
      <c r="B48" s="28"/>
      <c r="C48" s="29"/>
      <c r="D48" s="29"/>
      <c r="E48" s="29"/>
    </row>
    <row r="49" spans="1:4" ht="15" customHeight="1">
      <c r="A49" s="27"/>
      <c r="B49" s="28"/>
      <c r="C49" s="2" t="s">
        <v>63</v>
      </c>
      <c r="D49" s="2"/>
    </row>
    <row r="50" spans="1:4" ht="15" customHeight="1">
      <c r="A50" s="27"/>
      <c r="B50" s="28"/>
      <c r="C50" s="2" t="s">
        <v>1</v>
      </c>
      <c r="D50" s="2"/>
    </row>
    <row r="51" spans="1:4" ht="15" customHeight="1">
      <c r="A51" s="27"/>
      <c r="B51" s="28"/>
      <c r="C51" s="2" t="s">
        <v>297</v>
      </c>
      <c r="D51" s="2"/>
    </row>
    <row r="52" spans="1:4" ht="15" customHeight="1">
      <c r="A52" s="27"/>
      <c r="B52" s="28"/>
      <c r="C52" s="2" t="s">
        <v>298</v>
      </c>
      <c r="D52" s="2"/>
    </row>
    <row r="53" spans="1:5" s="8" customFormat="1" ht="15" customHeight="1">
      <c r="A53" s="5" t="s">
        <v>64</v>
      </c>
      <c r="B53" s="6"/>
      <c r="C53" s="7"/>
      <c r="D53" s="7"/>
      <c r="E53" s="7"/>
    </row>
    <row r="54" spans="1:5" ht="15" customHeight="1">
      <c r="A54" s="9"/>
      <c r="B54" s="10"/>
      <c r="E54" s="11" t="s">
        <v>3</v>
      </c>
    </row>
    <row r="55" spans="1:5" ht="39" customHeight="1">
      <c r="A55" s="30" t="s">
        <v>4</v>
      </c>
      <c r="B55" s="31" t="s">
        <v>65</v>
      </c>
      <c r="C55" s="14" t="s">
        <v>6</v>
      </c>
      <c r="D55" s="14" t="s">
        <v>7</v>
      </c>
      <c r="E55" s="14" t="s">
        <v>8</v>
      </c>
    </row>
    <row r="56" spans="1:5" s="35" customFormat="1" ht="15" customHeight="1">
      <c r="A56" s="32" t="s">
        <v>66</v>
      </c>
      <c r="B56" s="33" t="s">
        <v>67</v>
      </c>
      <c r="C56" s="34">
        <f>SUM(C57,C62,C71,C79,C81,C83,C86,C88)</f>
        <v>1179503</v>
      </c>
      <c r="D56" s="34">
        <f>SUM(D57,D62,D71,D79,D81,D83,D86,D88)</f>
        <v>2876</v>
      </c>
      <c r="E56" s="34">
        <f>SUM(E57,E62,E71,E79,E81,E83,E86,E88)</f>
        <v>1182379</v>
      </c>
    </row>
    <row r="57" spans="1:5" ht="15" customHeight="1">
      <c r="A57" s="18" t="s">
        <v>68</v>
      </c>
      <c r="B57" s="19" t="s">
        <v>69</v>
      </c>
      <c r="C57" s="36">
        <f>SUM(C58:C59)</f>
        <v>88204</v>
      </c>
      <c r="D57" s="36">
        <f>SUM(D58:D59)</f>
        <v>0</v>
      </c>
      <c r="E57" s="36">
        <f>SUM(E58:E59)</f>
        <v>88204</v>
      </c>
    </row>
    <row r="58" spans="1:5" ht="15" customHeight="1">
      <c r="A58" s="15">
        <v>50</v>
      </c>
      <c r="B58" s="16" t="s">
        <v>70</v>
      </c>
      <c r="C58" s="17">
        <v>80120</v>
      </c>
      <c r="D58" s="17"/>
      <c r="E58" s="17">
        <f>SUM(C58:D58)</f>
        <v>80120</v>
      </c>
    </row>
    <row r="59" spans="1:5" ht="15" customHeight="1">
      <c r="A59" s="15">
        <v>55</v>
      </c>
      <c r="B59" s="16" t="s">
        <v>71</v>
      </c>
      <c r="C59" s="17">
        <v>8084</v>
      </c>
      <c r="D59" s="17"/>
      <c r="E59" s="17">
        <f>SUM(C59:D59)</f>
        <v>8084</v>
      </c>
    </row>
    <row r="60" spans="1:5" ht="15" customHeight="1">
      <c r="A60" s="15"/>
      <c r="B60" s="16" t="s">
        <v>72</v>
      </c>
      <c r="C60" s="17">
        <v>5112</v>
      </c>
      <c r="D60" s="17"/>
      <c r="E60" s="17">
        <f>SUM(C60:D60)</f>
        <v>5112</v>
      </c>
    </row>
    <row r="61" spans="1:5" ht="15" customHeight="1">
      <c r="A61" s="15"/>
      <c r="B61" s="16"/>
      <c r="C61" s="17"/>
      <c r="D61" s="17"/>
      <c r="E61" s="17"/>
    </row>
    <row r="62" spans="1:5" ht="15" customHeight="1">
      <c r="A62" s="18" t="s">
        <v>73</v>
      </c>
      <c r="B62" s="19" t="s">
        <v>74</v>
      </c>
      <c r="C62" s="36">
        <f>SUM(C63:C65)</f>
        <v>804272</v>
      </c>
      <c r="D62" s="36">
        <f>SUM(D63:D65)</f>
        <v>0</v>
      </c>
      <c r="E62" s="36">
        <f>SUM(E63:E65)</f>
        <v>804272</v>
      </c>
    </row>
    <row r="63" spans="1:5" ht="15" customHeight="1">
      <c r="A63" s="15">
        <v>50</v>
      </c>
      <c r="B63" s="16" t="s">
        <v>75</v>
      </c>
      <c r="C63" s="17">
        <v>648252</v>
      </c>
      <c r="D63" s="17"/>
      <c r="E63" s="17">
        <f aca="true" t="shared" si="2" ref="E63:E69">SUM(C63:D63)</f>
        <v>648252</v>
      </c>
    </row>
    <row r="64" spans="1:5" ht="15" customHeight="1">
      <c r="A64" s="15" t="s">
        <v>76</v>
      </c>
      <c r="B64" s="16" t="s">
        <v>77</v>
      </c>
      <c r="C64" s="17">
        <v>21591</v>
      </c>
      <c r="D64" s="17"/>
      <c r="E64" s="17">
        <f t="shared" si="2"/>
        <v>21591</v>
      </c>
    </row>
    <row r="65" spans="1:5" ht="15" customHeight="1">
      <c r="A65" s="15">
        <v>55</v>
      </c>
      <c r="B65" s="16" t="s">
        <v>78</v>
      </c>
      <c r="C65" s="17">
        <v>134429</v>
      </c>
      <c r="D65" s="17"/>
      <c r="E65" s="17">
        <f t="shared" si="2"/>
        <v>134429</v>
      </c>
    </row>
    <row r="66" spans="1:5" ht="15" customHeight="1">
      <c r="A66" s="15"/>
      <c r="B66" s="16" t="s">
        <v>79</v>
      </c>
      <c r="C66" s="17">
        <v>20196</v>
      </c>
      <c r="D66" s="17"/>
      <c r="E66" s="17">
        <f t="shared" si="2"/>
        <v>20196</v>
      </c>
    </row>
    <row r="67" spans="1:5" ht="15" customHeight="1">
      <c r="A67" s="15"/>
      <c r="B67" s="16" t="s">
        <v>80</v>
      </c>
      <c r="C67" s="17">
        <v>1917</v>
      </c>
      <c r="D67" s="17"/>
      <c r="E67" s="17">
        <f t="shared" si="2"/>
        <v>1917</v>
      </c>
    </row>
    <row r="68" spans="1:5" ht="15" customHeight="1">
      <c r="A68" s="15"/>
      <c r="B68" s="16" t="s">
        <v>72</v>
      </c>
      <c r="C68" s="17">
        <v>3835</v>
      </c>
      <c r="D68" s="17"/>
      <c r="E68" s="17">
        <f t="shared" si="2"/>
        <v>3835</v>
      </c>
    </row>
    <row r="69" spans="1:5" ht="15" customHeight="1">
      <c r="A69" s="15"/>
      <c r="B69" s="16" t="s">
        <v>81</v>
      </c>
      <c r="C69" s="17">
        <v>2237</v>
      </c>
      <c r="D69" s="17"/>
      <c r="E69" s="17">
        <f t="shared" si="2"/>
        <v>2237</v>
      </c>
    </row>
    <row r="70" spans="1:5" ht="15" customHeight="1">
      <c r="A70" s="15"/>
      <c r="B70" s="16"/>
      <c r="C70" s="17"/>
      <c r="D70" s="17"/>
      <c r="E70" s="17"/>
    </row>
    <row r="71" spans="1:5" ht="15" customHeight="1">
      <c r="A71" s="18" t="s">
        <v>73</v>
      </c>
      <c r="B71" s="19" t="s">
        <v>82</v>
      </c>
      <c r="C71" s="36">
        <f>SUM(C72:C73)</f>
        <v>144191</v>
      </c>
      <c r="D71" s="36">
        <f>SUM(D72:D73)</f>
        <v>2876</v>
      </c>
      <c r="E71" s="36">
        <f>SUM(E72:E73)</f>
        <v>147067</v>
      </c>
    </row>
    <row r="72" spans="1:5" ht="15" customHeight="1">
      <c r="A72" s="15">
        <v>50</v>
      </c>
      <c r="B72" s="16" t="s">
        <v>83</v>
      </c>
      <c r="C72" s="17">
        <v>120224</v>
      </c>
      <c r="D72" s="17"/>
      <c r="E72" s="17">
        <f aca="true" t="shared" si="3" ref="E72:E77">SUM(C72:D72)</f>
        <v>120224</v>
      </c>
    </row>
    <row r="73" spans="1:5" ht="15" customHeight="1">
      <c r="A73" s="15">
        <v>55</v>
      </c>
      <c r="B73" s="16" t="s">
        <v>78</v>
      </c>
      <c r="C73" s="17">
        <v>23967</v>
      </c>
      <c r="D73" s="17">
        <v>2876</v>
      </c>
      <c r="E73" s="17">
        <f t="shared" si="3"/>
        <v>26843</v>
      </c>
    </row>
    <row r="74" spans="1:5" ht="15" customHeight="1">
      <c r="A74" s="15"/>
      <c r="B74" s="16" t="s">
        <v>79</v>
      </c>
      <c r="C74" s="17">
        <v>8117</v>
      </c>
      <c r="D74" s="17">
        <v>2876</v>
      </c>
      <c r="E74" s="17">
        <f t="shared" si="3"/>
        <v>10993</v>
      </c>
    </row>
    <row r="75" spans="1:5" ht="15" customHeight="1">
      <c r="A75" s="15"/>
      <c r="B75" s="16" t="s">
        <v>80</v>
      </c>
      <c r="C75" s="17">
        <v>2556</v>
      </c>
      <c r="D75" s="17"/>
      <c r="E75" s="17">
        <f t="shared" si="3"/>
        <v>2556</v>
      </c>
    </row>
    <row r="76" spans="1:5" ht="15" customHeight="1">
      <c r="A76" s="15"/>
      <c r="B76" s="16" t="s">
        <v>72</v>
      </c>
      <c r="C76" s="17">
        <v>1597</v>
      </c>
      <c r="D76" s="17"/>
      <c r="E76" s="17">
        <f t="shared" si="3"/>
        <v>1597</v>
      </c>
    </row>
    <row r="77" spans="1:5" ht="15" customHeight="1">
      <c r="A77" s="15"/>
      <c r="B77" s="16" t="s">
        <v>81</v>
      </c>
      <c r="C77" s="17">
        <v>1023</v>
      </c>
      <c r="D77" s="17"/>
      <c r="E77" s="17">
        <f t="shared" si="3"/>
        <v>1023</v>
      </c>
    </row>
    <row r="78" spans="1:5" ht="15" customHeight="1">
      <c r="A78" s="15"/>
      <c r="B78" s="16"/>
      <c r="C78" s="17"/>
      <c r="D78" s="17"/>
      <c r="E78" s="17"/>
    </row>
    <row r="79" spans="1:5" ht="15" customHeight="1">
      <c r="A79" s="18" t="s">
        <v>84</v>
      </c>
      <c r="B79" s="37" t="s">
        <v>85</v>
      </c>
      <c r="C79" s="38">
        <v>17175</v>
      </c>
      <c r="D79" s="38"/>
      <c r="E79" s="39">
        <f>SUM(C79:D79)</f>
        <v>17175</v>
      </c>
    </row>
    <row r="80" spans="1:5" ht="15" customHeight="1">
      <c r="A80" s="15"/>
      <c r="B80" s="37"/>
      <c r="C80" s="17"/>
      <c r="D80" s="17"/>
      <c r="E80" s="17"/>
    </row>
    <row r="81" spans="1:5" ht="15" customHeight="1">
      <c r="A81" s="18" t="s">
        <v>84</v>
      </c>
      <c r="B81" s="37" t="s">
        <v>86</v>
      </c>
      <c r="C81" s="39">
        <v>9587</v>
      </c>
      <c r="D81" s="39"/>
      <c r="E81" s="39">
        <f>SUM(C81:D81)</f>
        <v>9587</v>
      </c>
    </row>
    <row r="82" spans="1:5" ht="15" customHeight="1">
      <c r="A82" s="15"/>
      <c r="B82" s="37"/>
      <c r="C82" s="17"/>
      <c r="D82" s="17"/>
      <c r="E82" s="17"/>
    </row>
    <row r="83" spans="1:5" ht="15" customHeight="1">
      <c r="A83" s="18" t="s">
        <v>87</v>
      </c>
      <c r="B83" s="19" t="s">
        <v>88</v>
      </c>
      <c r="C83" s="39">
        <f>SUM(C84)</f>
        <v>15978</v>
      </c>
      <c r="D83" s="39"/>
      <c r="E83" s="39">
        <f>SUM(E84)</f>
        <v>15978</v>
      </c>
    </row>
    <row r="84" spans="1:5" ht="15" customHeight="1">
      <c r="A84" s="15">
        <v>45</v>
      </c>
      <c r="B84" s="16" t="s">
        <v>89</v>
      </c>
      <c r="C84" s="17">
        <v>15978</v>
      </c>
      <c r="D84" s="17"/>
      <c r="E84" s="17">
        <f>SUM(C84:D84)</f>
        <v>15978</v>
      </c>
    </row>
    <row r="85" spans="1:5" ht="15" customHeight="1">
      <c r="A85" s="15"/>
      <c r="B85" s="16"/>
      <c r="C85" s="17"/>
      <c r="D85" s="17"/>
      <c r="E85" s="17"/>
    </row>
    <row r="86" spans="1:5" ht="15" customHeight="1">
      <c r="A86" s="18" t="s">
        <v>90</v>
      </c>
      <c r="B86" s="19" t="s">
        <v>91</v>
      </c>
      <c r="C86" s="39">
        <v>36184</v>
      </c>
      <c r="D86" s="39"/>
      <c r="E86" s="39">
        <f>SUM(C86:D86)</f>
        <v>36184</v>
      </c>
    </row>
    <row r="87" spans="1:5" ht="15" customHeight="1">
      <c r="A87" s="18"/>
      <c r="B87" s="19"/>
      <c r="C87" s="17"/>
      <c r="D87" s="17"/>
      <c r="E87" s="17"/>
    </row>
    <row r="88" spans="1:5" ht="15" customHeight="1">
      <c r="A88" s="18" t="s">
        <v>92</v>
      </c>
      <c r="B88" s="19" t="s">
        <v>93</v>
      </c>
      <c r="C88" s="39">
        <v>63912</v>
      </c>
      <c r="D88" s="39"/>
      <c r="E88" s="39">
        <f>SUM(C88:D88)</f>
        <v>63912</v>
      </c>
    </row>
    <row r="89" spans="1:5" ht="15" customHeight="1">
      <c r="A89" s="18"/>
      <c r="B89" s="19"/>
      <c r="C89" s="17"/>
      <c r="D89" s="17"/>
      <c r="E89" s="17"/>
    </row>
    <row r="90" spans="1:5" s="35" customFormat="1" ht="15" customHeight="1">
      <c r="A90" s="32" t="s">
        <v>94</v>
      </c>
      <c r="B90" s="33" t="s">
        <v>95</v>
      </c>
      <c r="C90" s="40">
        <f>SUM(C91)</f>
        <v>3196</v>
      </c>
      <c r="D90" s="40">
        <f>SUM(D91)</f>
        <v>0</v>
      </c>
      <c r="E90" s="40">
        <f>SUM(E91)</f>
        <v>3196</v>
      </c>
    </row>
    <row r="91" spans="1:5" ht="15" customHeight="1">
      <c r="A91" s="15" t="s">
        <v>96</v>
      </c>
      <c r="B91" s="16" t="s">
        <v>97</v>
      </c>
      <c r="C91" s="17">
        <v>3196</v>
      </c>
      <c r="D91" s="17"/>
      <c r="E91" s="17">
        <f>SUM(C91:D91)</f>
        <v>3196</v>
      </c>
    </row>
    <row r="92" spans="1:5" ht="15" customHeight="1">
      <c r="A92" s="15"/>
      <c r="B92" s="16"/>
      <c r="C92" s="17"/>
      <c r="D92" s="17"/>
      <c r="E92" s="17"/>
    </row>
    <row r="93" spans="1:5" s="35" customFormat="1" ht="15" customHeight="1">
      <c r="A93" s="32" t="s">
        <v>98</v>
      </c>
      <c r="B93" s="33" t="s">
        <v>99</v>
      </c>
      <c r="C93" s="41">
        <f>SUM(C94:C101)</f>
        <v>4602103</v>
      </c>
      <c r="D93" s="41">
        <f>SUM(D94:D101)</f>
        <v>0</v>
      </c>
      <c r="E93" s="41">
        <f>SUM(E94:E101)</f>
        <v>4602103</v>
      </c>
    </row>
    <row r="94" spans="1:5" ht="15" customHeight="1">
      <c r="A94" s="42" t="s">
        <v>100</v>
      </c>
      <c r="B94" s="43" t="s">
        <v>101</v>
      </c>
      <c r="C94" s="44">
        <v>4000</v>
      </c>
      <c r="D94" s="44"/>
      <c r="E94" s="44">
        <f aca="true" t="shared" si="4" ref="E94:E101">SUM(C94:D94)</f>
        <v>4000</v>
      </c>
    </row>
    <row r="95" spans="1:5" ht="15" customHeight="1">
      <c r="A95" s="15" t="s">
        <v>102</v>
      </c>
      <c r="B95" s="45" t="s">
        <v>103</v>
      </c>
      <c r="C95" s="17">
        <v>10545</v>
      </c>
      <c r="D95" s="17"/>
      <c r="E95" s="17">
        <f t="shared" si="4"/>
        <v>10545</v>
      </c>
    </row>
    <row r="96" spans="1:5" ht="15" customHeight="1">
      <c r="A96" s="15" t="s">
        <v>104</v>
      </c>
      <c r="B96" s="16" t="s">
        <v>105</v>
      </c>
      <c r="C96" s="17">
        <v>329215</v>
      </c>
      <c r="D96" s="17"/>
      <c r="E96" s="17">
        <f t="shared" si="4"/>
        <v>329215</v>
      </c>
    </row>
    <row r="97" spans="1:5" ht="15" customHeight="1">
      <c r="A97" s="15" t="s">
        <v>106</v>
      </c>
      <c r="B97" s="16" t="s">
        <v>107</v>
      </c>
      <c r="C97" s="17">
        <v>10226</v>
      </c>
      <c r="D97" s="17"/>
      <c r="E97" s="17">
        <f t="shared" si="4"/>
        <v>10226</v>
      </c>
    </row>
    <row r="98" spans="1:5" ht="15" customHeight="1">
      <c r="A98" s="15" t="s">
        <v>108</v>
      </c>
      <c r="B98" s="16" t="s">
        <v>109</v>
      </c>
      <c r="C98" s="17">
        <v>57841</v>
      </c>
      <c r="D98" s="17"/>
      <c r="E98" s="17">
        <f t="shared" si="4"/>
        <v>57841</v>
      </c>
    </row>
    <row r="99" spans="1:5" ht="15" customHeight="1">
      <c r="A99" s="15" t="s">
        <v>110</v>
      </c>
      <c r="B99" s="16" t="s">
        <v>111</v>
      </c>
      <c r="C99" s="17">
        <v>20067</v>
      </c>
      <c r="D99" s="17"/>
      <c r="E99" s="17">
        <f t="shared" si="4"/>
        <v>20067</v>
      </c>
    </row>
    <row r="100" spans="1:5" ht="15" customHeight="1">
      <c r="A100" s="15" t="s">
        <v>112</v>
      </c>
      <c r="B100" s="16" t="s">
        <v>113</v>
      </c>
      <c r="C100" s="17">
        <v>1598</v>
      </c>
      <c r="D100" s="17"/>
      <c r="E100" s="17">
        <f t="shared" si="4"/>
        <v>1598</v>
      </c>
    </row>
    <row r="101" spans="1:5" ht="15" customHeight="1">
      <c r="A101" s="15" t="s">
        <v>112</v>
      </c>
      <c r="B101" s="16" t="s">
        <v>114</v>
      </c>
      <c r="C101" s="17">
        <v>4168611</v>
      </c>
      <c r="D101" s="17"/>
      <c r="E101" s="17">
        <f t="shared" si="4"/>
        <v>4168611</v>
      </c>
    </row>
    <row r="102" spans="1:5" ht="15" customHeight="1">
      <c r="A102" s="15"/>
      <c r="B102" s="16"/>
      <c r="C102" s="17"/>
      <c r="D102" s="17"/>
      <c r="E102" s="17"/>
    </row>
    <row r="103" spans="1:5" s="35" customFormat="1" ht="15" customHeight="1">
      <c r="A103" s="32" t="s">
        <v>115</v>
      </c>
      <c r="B103" s="33" t="s">
        <v>116</v>
      </c>
      <c r="C103" s="41">
        <f>SUM(C104:C107)</f>
        <v>105904</v>
      </c>
      <c r="D103" s="41">
        <f>SUM(D104:D107)</f>
        <v>0</v>
      </c>
      <c r="E103" s="41">
        <f>SUM(E104:E107)</f>
        <v>105904</v>
      </c>
    </row>
    <row r="104" spans="1:5" ht="15" customHeight="1">
      <c r="A104" s="15" t="s">
        <v>117</v>
      </c>
      <c r="B104" s="16" t="s">
        <v>118</v>
      </c>
      <c r="C104" s="17">
        <v>26964</v>
      </c>
      <c r="D104" s="17"/>
      <c r="E104" s="17">
        <f>SUM(C104:D104)</f>
        <v>26964</v>
      </c>
    </row>
    <row r="105" spans="1:5" ht="15" customHeight="1">
      <c r="A105" s="15" t="s">
        <v>119</v>
      </c>
      <c r="B105" s="16" t="s">
        <v>120</v>
      </c>
      <c r="C105" s="17">
        <v>65893</v>
      </c>
      <c r="D105" s="17"/>
      <c r="E105" s="17">
        <f>SUM(C105:D105)</f>
        <v>65893</v>
      </c>
    </row>
    <row r="106" spans="1:5" ht="15" customHeight="1">
      <c r="A106" s="42" t="s">
        <v>121</v>
      </c>
      <c r="B106" s="46" t="s">
        <v>122</v>
      </c>
      <c r="C106" s="17">
        <v>4474</v>
      </c>
      <c r="D106" s="17"/>
      <c r="E106" s="17">
        <f>SUM(C106:D106)</f>
        <v>4474</v>
      </c>
    </row>
    <row r="107" spans="1:5" ht="15" customHeight="1">
      <c r="A107" s="15" t="s">
        <v>123</v>
      </c>
      <c r="B107" s="16" t="s">
        <v>124</v>
      </c>
      <c r="C107" s="17">
        <v>8573</v>
      </c>
      <c r="D107" s="17"/>
      <c r="E107" s="17">
        <f>SUM(C107:D107)</f>
        <v>8573</v>
      </c>
    </row>
    <row r="108" spans="1:5" ht="15" customHeight="1">
      <c r="A108" s="15"/>
      <c r="B108" s="16"/>
      <c r="C108" s="17"/>
      <c r="D108" s="17"/>
      <c r="E108" s="17"/>
    </row>
    <row r="109" spans="1:5" s="35" customFormat="1" ht="15" customHeight="1">
      <c r="A109" s="32" t="s">
        <v>125</v>
      </c>
      <c r="B109" s="33" t="s">
        <v>126</v>
      </c>
      <c r="C109" s="41">
        <f>SUM(C110:C120)</f>
        <v>314971</v>
      </c>
      <c r="D109" s="41">
        <f>SUM(D110:D120)</f>
        <v>15946</v>
      </c>
      <c r="E109" s="41">
        <f>SUM(E110:E120)</f>
        <v>330917</v>
      </c>
    </row>
    <row r="110" spans="1:5" ht="15" customHeight="1">
      <c r="A110" s="15" t="s">
        <v>127</v>
      </c>
      <c r="B110" s="16" t="s">
        <v>128</v>
      </c>
      <c r="C110" s="17">
        <v>77027</v>
      </c>
      <c r="D110" s="17"/>
      <c r="E110" s="17">
        <f aca="true" t="shared" si="5" ref="E110:E121">SUM(C110:D110)</f>
        <v>77027</v>
      </c>
    </row>
    <row r="111" spans="1:5" ht="15" customHeight="1">
      <c r="A111" s="15" t="s">
        <v>127</v>
      </c>
      <c r="B111" s="16" t="s">
        <v>129</v>
      </c>
      <c r="C111" s="17">
        <v>3515</v>
      </c>
      <c r="D111" s="17"/>
      <c r="E111" s="17">
        <f t="shared" si="5"/>
        <v>3515</v>
      </c>
    </row>
    <row r="112" spans="1:5" ht="15" customHeight="1">
      <c r="A112" s="15" t="s">
        <v>127</v>
      </c>
      <c r="B112" s="16" t="s">
        <v>130</v>
      </c>
      <c r="C112" s="17">
        <v>15978</v>
      </c>
      <c r="D112" s="17"/>
      <c r="E112" s="17">
        <f t="shared" si="5"/>
        <v>15978</v>
      </c>
    </row>
    <row r="113" spans="1:5" ht="15" customHeight="1">
      <c r="A113" s="15" t="s">
        <v>131</v>
      </c>
      <c r="B113" s="16" t="s">
        <v>132</v>
      </c>
      <c r="C113" s="17">
        <v>42042</v>
      </c>
      <c r="D113" s="17"/>
      <c r="E113" s="17">
        <f t="shared" si="5"/>
        <v>42042</v>
      </c>
    </row>
    <row r="114" spans="1:5" ht="15" customHeight="1">
      <c r="A114" s="15" t="s">
        <v>133</v>
      </c>
      <c r="B114" s="16" t="s">
        <v>134</v>
      </c>
      <c r="C114" s="17">
        <v>102172</v>
      </c>
      <c r="D114" s="17"/>
      <c r="E114" s="17">
        <f t="shared" si="5"/>
        <v>102172</v>
      </c>
    </row>
    <row r="115" spans="1:5" ht="15" customHeight="1">
      <c r="A115" s="15" t="s">
        <v>135</v>
      </c>
      <c r="B115" s="16" t="s">
        <v>136</v>
      </c>
      <c r="C115" s="17">
        <v>22369</v>
      </c>
      <c r="D115" s="17"/>
      <c r="E115" s="17">
        <f t="shared" si="5"/>
        <v>22369</v>
      </c>
    </row>
    <row r="116" spans="1:5" ht="15" customHeight="1">
      <c r="A116" s="15" t="s">
        <v>137</v>
      </c>
      <c r="B116" s="16" t="s">
        <v>138</v>
      </c>
      <c r="C116" s="17">
        <v>4474</v>
      </c>
      <c r="D116" s="17"/>
      <c r="E116" s="17">
        <f t="shared" si="5"/>
        <v>4474</v>
      </c>
    </row>
    <row r="117" spans="1:5" ht="15" customHeight="1">
      <c r="A117" s="15" t="s">
        <v>139</v>
      </c>
      <c r="B117" s="16" t="s">
        <v>140</v>
      </c>
      <c r="C117" s="17">
        <v>4857</v>
      </c>
      <c r="D117" s="17"/>
      <c r="E117" s="17">
        <f t="shared" si="5"/>
        <v>4857</v>
      </c>
    </row>
    <row r="118" spans="1:5" ht="15" customHeight="1">
      <c r="A118" s="15" t="s">
        <v>141</v>
      </c>
      <c r="B118" s="47" t="s">
        <v>142</v>
      </c>
      <c r="C118" s="17">
        <v>5752</v>
      </c>
      <c r="D118" s="17"/>
      <c r="E118" s="17">
        <f t="shared" si="5"/>
        <v>5752</v>
      </c>
    </row>
    <row r="119" spans="1:5" ht="15" customHeight="1">
      <c r="A119" s="15" t="s">
        <v>141</v>
      </c>
      <c r="B119" s="16" t="s">
        <v>143</v>
      </c>
      <c r="C119" s="17">
        <v>6391</v>
      </c>
      <c r="D119" s="17"/>
      <c r="E119" s="17">
        <f t="shared" si="5"/>
        <v>6391</v>
      </c>
    </row>
    <row r="120" spans="1:5" ht="15" customHeight="1">
      <c r="A120" s="15" t="s">
        <v>141</v>
      </c>
      <c r="B120" s="16" t="s">
        <v>144</v>
      </c>
      <c r="C120" s="17">
        <v>30394</v>
      </c>
      <c r="D120" s="17">
        <v>15946</v>
      </c>
      <c r="E120" s="17">
        <f t="shared" si="5"/>
        <v>46340</v>
      </c>
    </row>
    <row r="121" spans="1:5" ht="15" customHeight="1">
      <c r="A121" s="15"/>
      <c r="B121" s="16" t="s">
        <v>145</v>
      </c>
      <c r="C121" s="17">
        <v>4314</v>
      </c>
      <c r="D121" s="17">
        <v>15946</v>
      </c>
      <c r="E121" s="17">
        <f t="shared" si="5"/>
        <v>20260</v>
      </c>
    </row>
    <row r="122" spans="1:5" ht="15" customHeight="1">
      <c r="A122" s="15"/>
      <c r="B122" s="16"/>
      <c r="C122" s="17"/>
      <c r="D122" s="17"/>
      <c r="E122" s="17"/>
    </row>
    <row r="123" spans="1:5" s="35" customFormat="1" ht="15" customHeight="1">
      <c r="A123" s="32" t="s">
        <v>146</v>
      </c>
      <c r="B123" s="33" t="s">
        <v>147</v>
      </c>
      <c r="C123" s="48">
        <f>SUM(C124,C132,C135,C143,C152,C158,C161,C164,C166,C168,C170,C178,C187,C195,C197,C199,C202,C205,C208,C211,C214,C217)</f>
        <v>1671262</v>
      </c>
      <c r="D123" s="48">
        <f>SUM(D124,D132,D135,D143,D152,D158,D161,D164,D166,D168,D170,D178,D187,D195,D197,D199,D202,D205,D208,D211,D214,D217)</f>
        <v>128689</v>
      </c>
      <c r="E123" s="48">
        <f>SUM(E124,E132,E135,E143,E152,E158,E161,E164,E166,E168,E170,E178,E187,E195,E197,E199,E202,E205,E208,E211,E214,E217)</f>
        <v>1799951</v>
      </c>
    </row>
    <row r="124" spans="1:5" ht="15" customHeight="1">
      <c r="A124" s="18" t="s">
        <v>148</v>
      </c>
      <c r="B124" s="19" t="s">
        <v>149</v>
      </c>
      <c r="C124" s="36">
        <f>SUM(C125:C126)</f>
        <v>303411</v>
      </c>
      <c r="D124" s="36">
        <f>SUM(D125:D126)</f>
        <v>61994</v>
      </c>
      <c r="E124" s="36">
        <f>SUM(E125:E126)</f>
        <v>365405</v>
      </c>
    </row>
    <row r="125" spans="1:5" ht="15" customHeight="1">
      <c r="A125" s="15" t="s">
        <v>76</v>
      </c>
      <c r="B125" s="16" t="s">
        <v>83</v>
      </c>
      <c r="C125" s="17">
        <v>198233</v>
      </c>
      <c r="D125" s="17">
        <v>4793</v>
      </c>
      <c r="E125" s="17">
        <f aca="true" t="shared" si="6" ref="E125:E130">SUM(C125:D125)</f>
        <v>203026</v>
      </c>
    </row>
    <row r="126" spans="1:5" ht="15" customHeight="1">
      <c r="A126" s="15" t="s">
        <v>150</v>
      </c>
      <c r="B126" s="16" t="s">
        <v>78</v>
      </c>
      <c r="C126" s="17">
        <v>105178</v>
      </c>
      <c r="D126" s="17">
        <v>57201</v>
      </c>
      <c r="E126" s="17">
        <f t="shared" si="6"/>
        <v>162379</v>
      </c>
    </row>
    <row r="127" spans="1:5" ht="15" customHeight="1">
      <c r="A127" s="15"/>
      <c r="B127" s="16" t="s">
        <v>79</v>
      </c>
      <c r="C127" s="17">
        <v>86536</v>
      </c>
      <c r="D127" s="17">
        <v>38027</v>
      </c>
      <c r="E127" s="17">
        <f t="shared" si="6"/>
        <v>124563</v>
      </c>
    </row>
    <row r="128" spans="1:5" ht="15" customHeight="1">
      <c r="A128" s="15"/>
      <c r="B128" s="16" t="s">
        <v>80</v>
      </c>
      <c r="C128" s="17">
        <v>2556</v>
      </c>
      <c r="D128" s="17"/>
      <c r="E128" s="17">
        <f t="shared" si="6"/>
        <v>2556</v>
      </c>
    </row>
    <row r="129" spans="1:5" ht="15" customHeight="1">
      <c r="A129" s="15"/>
      <c r="B129" s="16" t="s">
        <v>72</v>
      </c>
      <c r="C129" s="17">
        <v>639</v>
      </c>
      <c r="D129" s="17"/>
      <c r="E129" s="17">
        <f t="shared" si="6"/>
        <v>639</v>
      </c>
    </row>
    <row r="130" spans="1:5" ht="15" customHeight="1">
      <c r="A130" s="15"/>
      <c r="B130" s="16" t="s">
        <v>81</v>
      </c>
      <c r="C130" s="17">
        <v>1917</v>
      </c>
      <c r="D130" s="17">
        <v>1278</v>
      </c>
      <c r="E130" s="17">
        <f t="shared" si="6"/>
        <v>3195</v>
      </c>
    </row>
    <row r="131" spans="1:5" ht="15" customHeight="1">
      <c r="A131" s="15"/>
      <c r="B131" s="16" t="s">
        <v>151</v>
      </c>
      <c r="C131" s="17"/>
      <c r="D131" s="17"/>
      <c r="E131" s="17"/>
    </row>
    <row r="132" spans="1:5" ht="15" customHeight="1">
      <c r="A132" s="18" t="s">
        <v>148</v>
      </c>
      <c r="B132" s="19" t="s">
        <v>152</v>
      </c>
      <c r="C132" s="20">
        <f>SUM(C133)</f>
        <v>157095</v>
      </c>
      <c r="D132" s="20"/>
      <c r="E132" s="20">
        <f>SUM(E133)</f>
        <v>157095</v>
      </c>
    </row>
    <row r="133" spans="1:5" ht="15" customHeight="1">
      <c r="A133" s="15" t="s">
        <v>153</v>
      </c>
      <c r="B133" s="16" t="s">
        <v>89</v>
      </c>
      <c r="C133" s="17">
        <v>157095</v>
      </c>
      <c r="D133" s="17"/>
      <c r="E133" s="17">
        <f>SUM(C133:D133)</f>
        <v>157095</v>
      </c>
    </row>
    <row r="134" spans="1:5" ht="15" customHeight="1">
      <c r="A134" s="15"/>
      <c r="B134" s="16"/>
      <c r="C134" s="17"/>
      <c r="D134" s="17"/>
      <c r="E134" s="17"/>
    </row>
    <row r="135" spans="1:5" ht="15" customHeight="1">
      <c r="A135" s="18" t="s">
        <v>154</v>
      </c>
      <c r="B135" s="19" t="s">
        <v>155</v>
      </c>
      <c r="C135" s="20">
        <f>SUM(C136:C137)</f>
        <v>309490</v>
      </c>
      <c r="D135" s="20">
        <f>SUM(D136:D137)</f>
        <v>24926</v>
      </c>
      <c r="E135" s="20">
        <f>SUM(E136:E137)</f>
        <v>334416</v>
      </c>
    </row>
    <row r="136" spans="1:5" ht="15" customHeight="1">
      <c r="A136" s="15" t="s">
        <v>76</v>
      </c>
      <c r="B136" s="16" t="s">
        <v>83</v>
      </c>
      <c r="C136" s="17">
        <v>298531</v>
      </c>
      <c r="D136" s="17">
        <v>2237</v>
      </c>
      <c r="E136" s="17">
        <f aca="true" t="shared" si="7" ref="E136:E141">SUM(C136:D136)</f>
        <v>300768</v>
      </c>
    </row>
    <row r="137" spans="1:5" ht="15" customHeight="1">
      <c r="A137" s="15" t="s">
        <v>150</v>
      </c>
      <c r="B137" s="16" t="s">
        <v>78</v>
      </c>
      <c r="C137" s="17">
        <v>10959</v>
      </c>
      <c r="D137" s="17">
        <v>22689</v>
      </c>
      <c r="E137" s="17">
        <f t="shared" si="7"/>
        <v>33648</v>
      </c>
    </row>
    <row r="138" spans="1:5" ht="15" customHeight="1">
      <c r="A138" s="15"/>
      <c r="B138" s="16" t="s">
        <v>79</v>
      </c>
      <c r="C138" s="17">
        <v>6277</v>
      </c>
      <c r="D138" s="17">
        <v>3196</v>
      </c>
      <c r="E138" s="17">
        <f t="shared" si="7"/>
        <v>9473</v>
      </c>
    </row>
    <row r="139" spans="1:5" ht="15" customHeight="1">
      <c r="A139" s="15"/>
      <c r="B139" s="16" t="s">
        <v>80</v>
      </c>
      <c r="C139" s="17">
        <v>1598</v>
      </c>
      <c r="D139" s="17">
        <v>0</v>
      </c>
      <c r="E139" s="17">
        <f t="shared" si="7"/>
        <v>1598</v>
      </c>
    </row>
    <row r="140" spans="1:5" ht="15" customHeight="1">
      <c r="A140" s="15"/>
      <c r="B140" s="16" t="s">
        <v>72</v>
      </c>
      <c r="C140" s="17">
        <v>0</v>
      </c>
      <c r="D140" s="17">
        <v>959</v>
      </c>
      <c r="E140" s="17">
        <f t="shared" si="7"/>
        <v>959</v>
      </c>
    </row>
    <row r="141" spans="1:5" ht="15" customHeight="1">
      <c r="A141" s="15"/>
      <c r="B141" s="16" t="s">
        <v>81</v>
      </c>
      <c r="C141" s="17">
        <v>0</v>
      </c>
      <c r="D141" s="17">
        <v>1853</v>
      </c>
      <c r="E141" s="17">
        <f t="shared" si="7"/>
        <v>1853</v>
      </c>
    </row>
    <row r="142" spans="1:5" ht="15" customHeight="1">
      <c r="A142" s="15"/>
      <c r="B142" s="16"/>
      <c r="C142" s="17"/>
      <c r="D142" s="17"/>
      <c r="E142" s="17"/>
    </row>
    <row r="143" spans="1:5" ht="15" customHeight="1">
      <c r="A143" s="18" t="s">
        <v>156</v>
      </c>
      <c r="B143" s="19" t="s">
        <v>157</v>
      </c>
      <c r="C143" s="20">
        <f>SUM(C144:C145)</f>
        <v>237431</v>
      </c>
      <c r="D143" s="20">
        <f>SUM(D144:D145)</f>
        <v>20452</v>
      </c>
      <c r="E143" s="20">
        <f>SUM(E144:E145)</f>
        <v>257883</v>
      </c>
    </row>
    <row r="144" spans="1:5" ht="15" customHeight="1">
      <c r="A144" s="15" t="s">
        <v>76</v>
      </c>
      <c r="B144" s="16" t="s">
        <v>83</v>
      </c>
      <c r="C144" s="17">
        <v>203723</v>
      </c>
      <c r="D144" s="17">
        <v>2663</v>
      </c>
      <c r="E144" s="17">
        <f aca="true" t="shared" si="8" ref="E144:E150">SUM(C144:D144)</f>
        <v>206386</v>
      </c>
    </row>
    <row r="145" spans="1:5" ht="15" customHeight="1">
      <c r="A145" s="15" t="s">
        <v>150</v>
      </c>
      <c r="B145" s="16" t="s">
        <v>78</v>
      </c>
      <c r="C145" s="17">
        <v>33708</v>
      </c>
      <c r="D145" s="17">
        <v>17789</v>
      </c>
      <c r="E145" s="17">
        <f t="shared" si="8"/>
        <v>51497</v>
      </c>
    </row>
    <row r="146" spans="1:5" ht="15" customHeight="1">
      <c r="A146" s="15"/>
      <c r="B146" s="16" t="s">
        <v>79</v>
      </c>
      <c r="C146" s="17">
        <v>22650</v>
      </c>
      <c r="D146" s="17">
        <v>3196</v>
      </c>
      <c r="E146" s="17">
        <f t="shared" si="8"/>
        <v>25846</v>
      </c>
    </row>
    <row r="147" spans="1:5" ht="15" customHeight="1">
      <c r="A147" s="15"/>
      <c r="B147" s="16" t="s">
        <v>80</v>
      </c>
      <c r="C147" s="17">
        <v>1920</v>
      </c>
      <c r="D147" s="17">
        <v>0</v>
      </c>
      <c r="E147" s="17">
        <f t="shared" si="8"/>
        <v>1920</v>
      </c>
    </row>
    <row r="148" spans="1:5" ht="15" customHeight="1">
      <c r="A148" s="15"/>
      <c r="B148" s="16" t="s">
        <v>72</v>
      </c>
      <c r="C148" s="17">
        <v>0</v>
      </c>
      <c r="D148" s="17">
        <v>1278</v>
      </c>
      <c r="E148" s="17">
        <f t="shared" si="8"/>
        <v>1278</v>
      </c>
    </row>
    <row r="149" spans="1:5" ht="15" customHeight="1">
      <c r="A149" s="15"/>
      <c r="B149" s="16" t="s">
        <v>81</v>
      </c>
      <c r="C149" s="17">
        <v>1922</v>
      </c>
      <c r="D149" s="17">
        <v>1278</v>
      </c>
      <c r="E149" s="17">
        <f t="shared" si="8"/>
        <v>3200</v>
      </c>
    </row>
    <row r="150" spans="1:5" ht="15" customHeight="1">
      <c r="A150" s="15"/>
      <c r="B150" s="16" t="s">
        <v>158</v>
      </c>
      <c r="C150" s="17">
        <v>3451</v>
      </c>
      <c r="D150" s="17">
        <v>0</v>
      </c>
      <c r="E150" s="17">
        <f t="shared" si="8"/>
        <v>3451</v>
      </c>
    </row>
    <row r="151" spans="1:5" ht="15" customHeight="1">
      <c r="A151" s="15"/>
      <c r="B151" s="16"/>
      <c r="C151" s="17"/>
      <c r="D151" s="17"/>
      <c r="E151" s="17"/>
    </row>
    <row r="152" spans="1:5" ht="15" customHeight="1">
      <c r="A152" s="18" t="s">
        <v>159</v>
      </c>
      <c r="B152" s="19" t="s">
        <v>160</v>
      </c>
      <c r="C152" s="20">
        <f>SUM(C154:C155)</f>
        <v>31180</v>
      </c>
      <c r="D152" s="20"/>
      <c r="E152" s="20">
        <f>SUM(E154:E155)</f>
        <v>31180</v>
      </c>
    </row>
    <row r="153" spans="1:5" ht="15" customHeight="1">
      <c r="A153" s="15"/>
      <c r="B153" s="16" t="s">
        <v>161</v>
      </c>
      <c r="C153" s="17"/>
      <c r="D153" s="17"/>
      <c r="E153" s="17"/>
    </row>
    <row r="154" spans="1:5" ht="15" customHeight="1">
      <c r="A154" s="15" t="s">
        <v>153</v>
      </c>
      <c r="B154" s="16" t="s">
        <v>89</v>
      </c>
      <c r="C154" s="17">
        <v>20494</v>
      </c>
      <c r="D154" s="17"/>
      <c r="E154" s="17">
        <f>SUM(C154:D154)</f>
        <v>20494</v>
      </c>
    </row>
    <row r="155" spans="1:5" ht="15" customHeight="1">
      <c r="A155" s="15" t="s">
        <v>150</v>
      </c>
      <c r="B155" s="16" t="s">
        <v>78</v>
      </c>
      <c r="C155" s="17">
        <v>10686</v>
      </c>
      <c r="D155" s="17"/>
      <c r="E155" s="17">
        <f>SUM(C155:D155)</f>
        <v>10686</v>
      </c>
    </row>
    <row r="156" spans="1:5" ht="15" customHeight="1">
      <c r="A156" s="15"/>
      <c r="B156" s="16" t="s">
        <v>162</v>
      </c>
      <c r="C156" s="17">
        <v>10686</v>
      </c>
      <c r="D156" s="17"/>
      <c r="E156" s="17">
        <f>SUM(C156:D156)</f>
        <v>10686</v>
      </c>
    </row>
    <row r="157" spans="1:5" ht="15" customHeight="1">
      <c r="A157" s="15"/>
      <c r="B157" s="16"/>
      <c r="C157" s="17"/>
      <c r="D157" s="17"/>
      <c r="E157" s="17"/>
    </row>
    <row r="158" spans="1:5" ht="15" customHeight="1">
      <c r="A158" s="18" t="s">
        <v>159</v>
      </c>
      <c r="B158" s="37" t="s">
        <v>163</v>
      </c>
      <c r="C158" s="20">
        <f>SUM(C159)</f>
        <v>3899</v>
      </c>
      <c r="D158" s="20"/>
      <c r="E158" s="20">
        <f>SUM(E159)</f>
        <v>3899</v>
      </c>
    </row>
    <row r="159" spans="1:5" ht="15" customHeight="1">
      <c r="A159" s="15" t="s">
        <v>153</v>
      </c>
      <c r="B159" s="16" t="s">
        <v>89</v>
      </c>
      <c r="C159" s="17">
        <v>3899</v>
      </c>
      <c r="D159" s="17"/>
      <c r="E159" s="17">
        <f>SUM(C159:D159)</f>
        <v>3899</v>
      </c>
    </row>
    <row r="160" spans="1:5" ht="15" customHeight="1">
      <c r="A160" s="15"/>
      <c r="B160" s="16"/>
      <c r="C160" s="17"/>
      <c r="D160" s="17"/>
      <c r="E160" s="17"/>
    </row>
    <row r="161" spans="1:5" ht="15" customHeight="1">
      <c r="A161" s="18" t="s">
        <v>159</v>
      </c>
      <c r="B161" s="19" t="s">
        <v>164</v>
      </c>
      <c r="C161" s="38">
        <v>18431</v>
      </c>
      <c r="D161" s="38"/>
      <c r="E161" s="39">
        <f>SUM(C161:D161)</f>
        <v>18431</v>
      </c>
    </row>
    <row r="162" spans="1:5" ht="15" customHeight="1">
      <c r="A162" s="15"/>
      <c r="B162" s="16" t="s">
        <v>165</v>
      </c>
      <c r="C162" s="17">
        <v>7829</v>
      </c>
      <c r="D162" s="17"/>
      <c r="E162" s="17">
        <f>SUM(C162:D162)</f>
        <v>7829</v>
      </c>
    </row>
    <row r="163" spans="1:5" ht="15" customHeight="1">
      <c r="A163" s="15"/>
      <c r="B163" s="16"/>
      <c r="C163" s="17"/>
      <c r="D163" s="17"/>
      <c r="E163" s="17"/>
    </row>
    <row r="164" spans="1:5" ht="15" customHeight="1">
      <c r="A164" s="18" t="s">
        <v>166</v>
      </c>
      <c r="B164" s="19" t="s">
        <v>167</v>
      </c>
      <c r="C164" s="38">
        <v>4857</v>
      </c>
      <c r="D164" s="38"/>
      <c r="E164" s="39">
        <f>SUM(C164:D164)</f>
        <v>4857</v>
      </c>
    </row>
    <row r="165" spans="1:5" ht="15" customHeight="1">
      <c r="A165" s="15"/>
      <c r="B165" s="16"/>
      <c r="C165" s="17"/>
      <c r="D165" s="17"/>
      <c r="E165" s="17"/>
    </row>
    <row r="166" spans="1:5" ht="15" customHeight="1">
      <c r="A166" s="18" t="s">
        <v>166</v>
      </c>
      <c r="B166" s="37" t="s">
        <v>168</v>
      </c>
      <c r="C166" s="38">
        <v>3834</v>
      </c>
      <c r="D166" s="38"/>
      <c r="E166" s="39">
        <f>SUM(C166:D166)</f>
        <v>3834</v>
      </c>
    </row>
    <row r="167" spans="1:5" ht="15" customHeight="1">
      <c r="A167" s="15"/>
      <c r="B167" s="16"/>
      <c r="C167" s="17"/>
      <c r="D167" s="17"/>
      <c r="E167" s="17"/>
    </row>
    <row r="168" spans="1:5" ht="15" customHeight="1">
      <c r="A168" s="18" t="s">
        <v>166</v>
      </c>
      <c r="B168" s="19" t="s">
        <v>169</v>
      </c>
      <c r="C168" s="38">
        <v>9587</v>
      </c>
      <c r="D168" s="38">
        <v>12782</v>
      </c>
      <c r="E168" s="39">
        <f>SUM(C168:D168)</f>
        <v>22369</v>
      </c>
    </row>
    <row r="169" spans="1:5" ht="15" customHeight="1">
      <c r="A169" s="15"/>
      <c r="B169" s="16"/>
      <c r="C169" s="17"/>
      <c r="D169" s="17"/>
      <c r="E169" s="17"/>
    </row>
    <row r="170" spans="1:5" ht="15" customHeight="1">
      <c r="A170" s="18" t="s">
        <v>170</v>
      </c>
      <c r="B170" s="19" t="s">
        <v>171</v>
      </c>
      <c r="C170" s="36">
        <f>SUM(C171:C172)</f>
        <v>238896</v>
      </c>
      <c r="D170" s="36">
        <f>SUM(D171:D172)</f>
        <v>575</v>
      </c>
      <c r="E170" s="36">
        <f>SUM(E171:E172)</f>
        <v>239471</v>
      </c>
    </row>
    <row r="171" spans="1:5" ht="15" customHeight="1">
      <c r="A171" s="15" t="s">
        <v>76</v>
      </c>
      <c r="B171" s="16" t="s">
        <v>83</v>
      </c>
      <c r="C171" s="17">
        <v>154085</v>
      </c>
      <c r="D171" s="17"/>
      <c r="E171" s="17">
        <f aca="true" t="shared" si="9" ref="E171:E176">SUM(C171:D171)</f>
        <v>154085</v>
      </c>
    </row>
    <row r="172" spans="1:5" ht="15" customHeight="1">
      <c r="A172" s="15" t="s">
        <v>150</v>
      </c>
      <c r="B172" s="16" t="s">
        <v>78</v>
      </c>
      <c r="C172" s="17">
        <v>84811</v>
      </c>
      <c r="D172" s="17">
        <v>575</v>
      </c>
      <c r="E172" s="17">
        <f t="shared" si="9"/>
        <v>85386</v>
      </c>
    </row>
    <row r="173" spans="1:5" ht="15" customHeight="1">
      <c r="A173" s="15"/>
      <c r="B173" s="16" t="s">
        <v>79</v>
      </c>
      <c r="C173" s="17">
        <v>17939</v>
      </c>
      <c r="D173" s="17"/>
      <c r="E173" s="17">
        <f t="shared" si="9"/>
        <v>17939</v>
      </c>
    </row>
    <row r="174" spans="1:5" ht="15" customHeight="1">
      <c r="A174" s="15"/>
      <c r="B174" s="16" t="s">
        <v>80</v>
      </c>
      <c r="C174" s="17">
        <v>767</v>
      </c>
      <c r="D174" s="17"/>
      <c r="E174" s="17">
        <f t="shared" si="9"/>
        <v>767</v>
      </c>
    </row>
    <row r="175" spans="1:5" ht="15" customHeight="1">
      <c r="A175" s="15"/>
      <c r="B175" s="16" t="s">
        <v>72</v>
      </c>
      <c r="C175" s="17">
        <v>6710</v>
      </c>
      <c r="D175" s="17"/>
      <c r="E175" s="17">
        <f t="shared" si="9"/>
        <v>6710</v>
      </c>
    </row>
    <row r="176" spans="1:5" ht="15" customHeight="1">
      <c r="A176" s="15"/>
      <c r="B176" s="16" t="s">
        <v>81</v>
      </c>
      <c r="C176" s="17">
        <v>767</v>
      </c>
      <c r="D176" s="17"/>
      <c r="E176" s="17">
        <f t="shared" si="9"/>
        <v>767</v>
      </c>
    </row>
    <row r="177" spans="1:5" ht="15" customHeight="1">
      <c r="A177" s="15"/>
      <c r="B177" s="16"/>
      <c r="C177" s="17"/>
      <c r="D177" s="17"/>
      <c r="E177" s="17"/>
    </row>
    <row r="178" spans="1:5" ht="15" customHeight="1">
      <c r="A178" s="18" t="s">
        <v>172</v>
      </c>
      <c r="B178" s="19" t="s">
        <v>173</v>
      </c>
      <c r="C178" s="36">
        <f>SUM(C179:C180)</f>
        <v>211582</v>
      </c>
      <c r="D178" s="36">
        <f>SUM(D179:D180)</f>
        <v>6516</v>
      </c>
      <c r="E178" s="36">
        <f>SUM(E179:E180)</f>
        <v>218098</v>
      </c>
    </row>
    <row r="179" spans="1:5" ht="15" customHeight="1">
      <c r="A179" s="15" t="s">
        <v>76</v>
      </c>
      <c r="B179" s="16" t="s">
        <v>83</v>
      </c>
      <c r="C179" s="17">
        <v>158065</v>
      </c>
      <c r="D179" s="17"/>
      <c r="E179" s="17">
        <f aca="true" t="shared" si="10" ref="E179:E185">SUM(C179:D179)</f>
        <v>158065</v>
      </c>
    </row>
    <row r="180" spans="1:5" ht="15" customHeight="1">
      <c r="A180" s="15" t="s">
        <v>150</v>
      </c>
      <c r="B180" s="16" t="s">
        <v>78</v>
      </c>
      <c r="C180" s="17">
        <v>53517</v>
      </c>
      <c r="D180" s="17">
        <v>6516</v>
      </c>
      <c r="E180" s="17">
        <f t="shared" si="10"/>
        <v>60033</v>
      </c>
    </row>
    <row r="181" spans="1:5" ht="15" customHeight="1">
      <c r="A181" s="15"/>
      <c r="B181" s="16" t="s">
        <v>79</v>
      </c>
      <c r="C181" s="17">
        <v>31445</v>
      </c>
      <c r="D181" s="17"/>
      <c r="E181" s="17">
        <f t="shared" si="10"/>
        <v>31445</v>
      </c>
    </row>
    <row r="182" spans="1:5" ht="15" customHeight="1">
      <c r="A182" s="15"/>
      <c r="B182" s="16" t="s">
        <v>80</v>
      </c>
      <c r="C182" s="17">
        <v>5432</v>
      </c>
      <c r="D182" s="17"/>
      <c r="E182" s="17">
        <f t="shared" si="10"/>
        <v>5432</v>
      </c>
    </row>
    <row r="183" spans="1:5" ht="15" customHeight="1">
      <c r="A183" s="15"/>
      <c r="B183" s="16" t="s">
        <v>72</v>
      </c>
      <c r="C183" s="17">
        <v>639</v>
      </c>
      <c r="D183" s="17"/>
      <c r="E183" s="17">
        <f t="shared" si="10"/>
        <v>639</v>
      </c>
    </row>
    <row r="184" spans="1:5" ht="15" customHeight="1">
      <c r="A184" s="15"/>
      <c r="B184" s="16" t="s">
        <v>81</v>
      </c>
      <c r="C184" s="17">
        <v>639</v>
      </c>
      <c r="D184" s="17">
        <v>1917</v>
      </c>
      <c r="E184" s="17">
        <f t="shared" si="10"/>
        <v>2556</v>
      </c>
    </row>
    <row r="185" spans="1:5" ht="15" customHeight="1">
      <c r="A185" s="15"/>
      <c r="B185" s="16" t="s">
        <v>174</v>
      </c>
      <c r="C185" s="17">
        <v>4474</v>
      </c>
      <c r="D185" s="17"/>
      <c r="E185" s="17">
        <f t="shared" si="10"/>
        <v>4474</v>
      </c>
    </row>
    <row r="186" spans="1:5" ht="15" customHeight="1">
      <c r="A186" s="15"/>
      <c r="B186" s="16"/>
      <c r="C186" s="17"/>
      <c r="D186" s="17"/>
      <c r="E186" s="17"/>
    </row>
    <row r="187" spans="1:5" ht="15" customHeight="1">
      <c r="A187" s="18" t="s">
        <v>175</v>
      </c>
      <c r="B187" s="19" t="s">
        <v>176</v>
      </c>
      <c r="C187" s="20">
        <f>SUM(C188:C189)</f>
        <v>64785</v>
      </c>
      <c r="D187" s="20">
        <f>SUM(D188:D189)</f>
        <v>1444</v>
      </c>
      <c r="E187" s="20">
        <f>SUM(E188:E189)</f>
        <v>66229</v>
      </c>
    </row>
    <row r="188" spans="1:5" ht="15" customHeight="1">
      <c r="A188" s="15" t="s">
        <v>76</v>
      </c>
      <c r="B188" s="16" t="s">
        <v>83</v>
      </c>
      <c r="C188" s="17">
        <v>36989</v>
      </c>
      <c r="D188" s="17"/>
      <c r="E188" s="17">
        <f aca="true" t="shared" si="11" ref="E188:E193">SUM(C188:D188)</f>
        <v>36989</v>
      </c>
    </row>
    <row r="189" spans="1:5" ht="15" customHeight="1">
      <c r="A189" s="15" t="s">
        <v>150</v>
      </c>
      <c r="B189" s="16" t="s">
        <v>78</v>
      </c>
      <c r="C189" s="17">
        <v>27796</v>
      </c>
      <c r="D189" s="17">
        <v>1444</v>
      </c>
      <c r="E189" s="17">
        <f t="shared" si="11"/>
        <v>29240</v>
      </c>
    </row>
    <row r="190" spans="1:5" ht="15" customHeight="1">
      <c r="A190" s="15"/>
      <c r="B190" s="16" t="s">
        <v>79</v>
      </c>
      <c r="C190" s="17">
        <v>8974</v>
      </c>
      <c r="D190" s="17"/>
      <c r="E190" s="17">
        <f t="shared" si="11"/>
        <v>8974</v>
      </c>
    </row>
    <row r="191" spans="1:5" ht="15" customHeight="1">
      <c r="A191" s="15"/>
      <c r="B191" s="16" t="s">
        <v>80</v>
      </c>
      <c r="C191" s="17">
        <v>831</v>
      </c>
      <c r="D191" s="17"/>
      <c r="E191" s="17">
        <f t="shared" si="11"/>
        <v>831</v>
      </c>
    </row>
    <row r="192" spans="1:5" ht="15" customHeight="1">
      <c r="A192" s="15"/>
      <c r="B192" s="16" t="s">
        <v>72</v>
      </c>
      <c r="C192" s="17">
        <v>636</v>
      </c>
      <c r="D192" s="17"/>
      <c r="E192" s="17">
        <f t="shared" si="11"/>
        <v>636</v>
      </c>
    </row>
    <row r="193" spans="1:5" ht="15" customHeight="1">
      <c r="A193" s="15"/>
      <c r="B193" s="16" t="s">
        <v>81</v>
      </c>
      <c r="C193" s="17">
        <v>959</v>
      </c>
      <c r="D193" s="17"/>
      <c r="E193" s="17">
        <f t="shared" si="11"/>
        <v>959</v>
      </c>
    </row>
    <row r="194" spans="1:5" ht="15" customHeight="1">
      <c r="A194" s="15"/>
      <c r="B194" s="16"/>
      <c r="C194" s="17"/>
      <c r="D194" s="17"/>
      <c r="E194" s="17"/>
    </row>
    <row r="195" spans="1:5" ht="15" customHeight="1">
      <c r="A195" s="18" t="s">
        <v>177</v>
      </c>
      <c r="B195" s="19" t="s">
        <v>178</v>
      </c>
      <c r="C195" s="38">
        <v>28428</v>
      </c>
      <c r="D195" s="38"/>
      <c r="E195" s="39">
        <f>SUM(C195:D195)</f>
        <v>28428</v>
      </c>
    </row>
    <row r="196" spans="1:5" ht="15" customHeight="1">
      <c r="A196" s="18"/>
      <c r="B196" s="19"/>
      <c r="C196" s="17"/>
      <c r="D196" s="17"/>
      <c r="E196" s="17"/>
    </row>
    <row r="197" spans="1:5" ht="15" customHeight="1">
      <c r="A197" s="18" t="s">
        <v>179</v>
      </c>
      <c r="B197" s="37" t="s">
        <v>180</v>
      </c>
      <c r="C197" s="38">
        <v>5752</v>
      </c>
      <c r="D197" s="38"/>
      <c r="E197" s="39">
        <f>SUM(C197:D197)</f>
        <v>5752</v>
      </c>
    </row>
    <row r="198" spans="1:5" ht="15" customHeight="1">
      <c r="A198" s="15"/>
      <c r="B198" s="16"/>
      <c r="C198" s="17"/>
      <c r="D198" s="17"/>
      <c r="E198" s="17"/>
    </row>
    <row r="199" spans="1:5" ht="15" customHeight="1">
      <c r="A199" s="18" t="s">
        <v>179</v>
      </c>
      <c r="B199" s="37" t="s">
        <v>181</v>
      </c>
      <c r="C199" s="20">
        <f>SUM(C200)</f>
        <v>831</v>
      </c>
      <c r="D199" s="20"/>
      <c r="E199" s="20">
        <f>SUM(E200)</f>
        <v>831</v>
      </c>
    </row>
    <row r="200" spans="1:5" ht="15" customHeight="1">
      <c r="A200" s="15" t="s">
        <v>153</v>
      </c>
      <c r="B200" s="16" t="s">
        <v>89</v>
      </c>
      <c r="C200" s="17">
        <v>831</v>
      </c>
      <c r="D200" s="17"/>
      <c r="E200" s="17">
        <f>SUM(C200:D200)</f>
        <v>831</v>
      </c>
    </row>
    <row r="201" spans="1:5" ht="15" customHeight="1">
      <c r="A201" s="15"/>
      <c r="B201" s="16"/>
      <c r="C201" s="17"/>
      <c r="D201" s="17"/>
      <c r="E201" s="17"/>
    </row>
    <row r="202" spans="1:5" ht="15" customHeight="1">
      <c r="A202" s="18" t="s">
        <v>179</v>
      </c>
      <c r="B202" s="19" t="s">
        <v>182</v>
      </c>
      <c r="C202" s="20">
        <f>SUM(C203)</f>
        <v>1055</v>
      </c>
      <c r="D202" s="20"/>
      <c r="E202" s="20">
        <f>SUM(E203)</f>
        <v>1055</v>
      </c>
    </row>
    <row r="203" spans="1:5" ht="15" customHeight="1">
      <c r="A203" s="15" t="s">
        <v>153</v>
      </c>
      <c r="B203" s="16" t="s">
        <v>89</v>
      </c>
      <c r="C203" s="17">
        <v>1055</v>
      </c>
      <c r="D203" s="17"/>
      <c r="E203" s="17">
        <f>SUM(C203:D203)</f>
        <v>1055</v>
      </c>
    </row>
    <row r="204" spans="1:5" ht="15" customHeight="1">
      <c r="A204" s="15"/>
      <c r="B204" s="16"/>
      <c r="C204" s="17"/>
      <c r="D204" s="17"/>
      <c r="E204" s="17"/>
    </row>
    <row r="205" spans="1:5" ht="15" customHeight="1">
      <c r="A205" s="18" t="s">
        <v>179</v>
      </c>
      <c r="B205" s="37" t="s">
        <v>183</v>
      </c>
      <c r="C205" s="20">
        <f>SUM(C206)</f>
        <v>1150</v>
      </c>
      <c r="D205" s="20"/>
      <c r="E205" s="20">
        <f>SUM(E206)</f>
        <v>1150</v>
      </c>
    </row>
    <row r="206" spans="1:5" ht="15" customHeight="1">
      <c r="A206" s="15" t="s">
        <v>153</v>
      </c>
      <c r="B206" s="16" t="s">
        <v>89</v>
      </c>
      <c r="C206" s="17">
        <v>1150</v>
      </c>
      <c r="D206" s="17"/>
      <c r="E206" s="17">
        <f>SUM(C206:D206)</f>
        <v>1150</v>
      </c>
    </row>
    <row r="207" spans="1:5" ht="15" customHeight="1">
      <c r="A207" s="15"/>
      <c r="B207" s="16"/>
      <c r="C207" s="17"/>
      <c r="D207" s="17"/>
      <c r="E207" s="17"/>
    </row>
    <row r="208" spans="1:5" ht="15" customHeight="1">
      <c r="A208" s="18" t="s">
        <v>179</v>
      </c>
      <c r="B208" s="37" t="s">
        <v>184</v>
      </c>
      <c r="C208" s="20">
        <f>SUM(C209)</f>
        <v>479</v>
      </c>
      <c r="D208" s="20"/>
      <c r="E208" s="20">
        <f>SUM(E209)</f>
        <v>479</v>
      </c>
    </row>
    <row r="209" spans="1:5" ht="15" customHeight="1">
      <c r="A209" s="15" t="s">
        <v>153</v>
      </c>
      <c r="B209" s="16" t="s">
        <v>89</v>
      </c>
      <c r="C209" s="17">
        <v>479</v>
      </c>
      <c r="D209" s="17"/>
      <c r="E209" s="17">
        <f>SUM(C209:D209)</f>
        <v>479</v>
      </c>
    </row>
    <row r="210" spans="1:5" ht="15" customHeight="1">
      <c r="A210" s="15"/>
      <c r="B210" s="16"/>
      <c r="C210" s="17"/>
      <c r="D210" s="17"/>
      <c r="E210" s="17"/>
    </row>
    <row r="211" spans="1:5" ht="15" customHeight="1">
      <c r="A211" s="18" t="s">
        <v>179</v>
      </c>
      <c r="B211" s="37" t="s">
        <v>185</v>
      </c>
      <c r="C211" s="20">
        <f>SUM(C212)</f>
        <v>703</v>
      </c>
      <c r="D211" s="20"/>
      <c r="E211" s="20">
        <f>SUM(E212)</f>
        <v>703</v>
      </c>
    </row>
    <row r="212" spans="1:5" ht="15" customHeight="1">
      <c r="A212" s="15" t="s">
        <v>153</v>
      </c>
      <c r="B212" s="16" t="s">
        <v>89</v>
      </c>
      <c r="C212" s="17">
        <v>703</v>
      </c>
      <c r="D212" s="17"/>
      <c r="E212" s="17">
        <f>SUM(C212:D212)</f>
        <v>703</v>
      </c>
    </row>
    <row r="213" spans="1:5" ht="15" customHeight="1">
      <c r="A213" s="15"/>
      <c r="B213" s="16"/>
      <c r="C213" s="17"/>
      <c r="D213" s="17"/>
      <c r="E213" s="17"/>
    </row>
    <row r="214" spans="1:5" ht="15" customHeight="1">
      <c r="A214" s="18" t="s">
        <v>186</v>
      </c>
      <c r="B214" s="19" t="s">
        <v>187</v>
      </c>
      <c r="C214" s="20">
        <f>SUM(C215)</f>
        <v>34551</v>
      </c>
      <c r="D214" s="20"/>
      <c r="E214" s="20">
        <f>SUM(E215)</f>
        <v>34551</v>
      </c>
    </row>
    <row r="215" spans="1:5" ht="15" customHeight="1">
      <c r="A215" s="15" t="s">
        <v>153</v>
      </c>
      <c r="B215" s="16" t="s">
        <v>89</v>
      </c>
      <c r="C215" s="17">
        <v>34551</v>
      </c>
      <c r="D215" s="17"/>
      <c r="E215" s="17">
        <f>SUM(C215:D215)</f>
        <v>34551</v>
      </c>
    </row>
    <row r="216" spans="1:5" ht="15" customHeight="1">
      <c r="A216" s="15"/>
      <c r="B216" s="16"/>
      <c r="C216" s="17"/>
      <c r="D216" s="17"/>
      <c r="E216" s="17"/>
    </row>
    <row r="217" spans="1:5" ht="15" customHeight="1">
      <c r="A217" s="18" t="s">
        <v>186</v>
      </c>
      <c r="B217" s="19" t="s">
        <v>188</v>
      </c>
      <c r="C217" s="38">
        <v>3835</v>
      </c>
      <c r="D217" s="38"/>
      <c r="E217" s="39">
        <f>SUM(C217:D217)</f>
        <v>3835</v>
      </c>
    </row>
    <row r="218" spans="1:5" ht="15" customHeight="1">
      <c r="A218" s="18"/>
      <c r="B218" s="19"/>
      <c r="C218" s="17"/>
      <c r="D218" s="17"/>
      <c r="E218" s="17"/>
    </row>
    <row r="219" spans="1:5" s="35" customFormat="1" ht="15" customHeight="1">
      <c r="A219" s="32" t="s">
        <v>189</v>
      </c>
      <c r="B219" s="33" t="s">
        <v>190</v>
      </c>
      <c r="C219" s="41">
        <f>SUM(C220,C230,C240,C250,C261,C271,C273,C288,C303,C318,C333,C335,C337,C339,)</f>
        <v>4543459</v>
      </c>
      <c r="D219" s="41">
        <f>SUM(D220,D230,D240,D250,D261,D271,D273,D288,D303,D318,D333,D335,D337,D339,)</f>
        <v>343221</v>
      </c>
      <c r="E219" s="41">
        <f>SUM(E220,E230,E240,E250,E261,E271,E273,E288,E303,E318,E333,E335,E337,E339,)</f>
        <v>4886680</v>
      </c>
    </row>
    <row r="220" spans="1:5" ht="15" customHeight="1">
      <c r="A220" s="18" t="s">
        <v>191</v>
      </c>
      <c r="B220" s="19" t="s">
        <v>192</v>
      </c>
      <c r="C220" s="36">
        <f>SUM(C221:C223,C228)</f>
        <v>191999</v>
      </c>
      <c r="D220" s="36">
        <f>SUM(D221:D223,D228)</f>
        <v>19231</v>
      </c>
      <c r="E220" s="36">
        <f>SUM(E221:E223,E228)</f>
        <v>211230</v>
      </c>
    </row>
    <row r="221" spans="1:5" ht="15" customHeight="1">
      <c r="A221" s="15" t="s">
        <v>76</v>
      </c>
      <c r="B221" s="16" t="s">
        <v>83</v>
      </c>
      <c r="C221" s="49">
        <v>164264</v>
      </c>
      <c r="D221" s="49">
        <v>2045</v>
      </c>
      <c r="E221" s="17">
        <f>SUM(C221:D221)</f>
        <v>166309</v>
      </c>
    </row>
    <row r="222" spans="1:5" ht="15" customHeight="1">
      <c r="A222" s="15" t="s">
        <v>150</v>
      </c>
      <c r="B222" s="16" t="s">
        <v>71</v>
      </c>
      <c r="C222" s="17"/>
      <c r="D222" s="17"/>
      <c r="E222" s="17"/>
    </row>
    <row r="223" spans="1:5" ht="15" customHeight="1">
      <c r="A223" s="50"/>
      <c r="B223" s="51" t="s">
        <v>193</v>
      </c>
      <c r="C223" s="52">
        <v>26337</v>
      </c>
      <c r="D223" s="52">
        <v>17186</v>
      </c>
      <c r="E223" s="52">
        <f aca="true" t="shared" si="12" ref="E223:E228">SUM(C223:D223)</f>
        <v>43523</v>
      </c>
    </row>
    <row r="224" spans="1:5" ht="15" customHeight="1">
      <c r="A224" s="15"/>
      <c r="B224" s="16" t="s">
        <v>79</v>
      </c>
      <c r="C224" s="17">
        <v>15869</v>
      </c>
      <c r="D224" s="17">
        <v>2556</v>
      </c>
      <c r="E224" s="17">
        <f t="shared" si="12"/>
        <v>18425</v>
      </c>
    </row>
    <row r="225" spans="1:5" ht="15" customHeight="1">
      <c r="A225" s="15"/>
      <c r="B225" s="16" t="s">
        <v>80</v>
      </c>
      <c r="C225" s="17">
        <v>959</v>
      </c>
      <c r="D225" s="17">
        <v>0</v>
      </c>
      <c r="E225" s="17">
        <f t="shared" si="12"/>
        <v>959</v>
      </c>
    </row>
    <row r="226" spans="1:5" ht="15" customHeight="1">
      <c r="A226" s="15"/>
      <c r="B226" s="16" t="s">
        <v>72</v>
      </c>
      <c r="C226" s="17">
        <v>0</v>
      </c>
      <c r="D226" s="17">
        <v>671</v>
      </c>
      <c r="E226" s="17">
        <f t="shared" si="12"/>
        <v>671</v>
      </c>
    </row>
    <row r="227" spans="1:5" ht="15" customHeight="1">
      <c r="A227" s="15"/>
      <c r="B227" s="16" t="s">
        <v>81</v>
      </c>
      <c r="C227" s="17">
        <v>959</v>
      </c>
      <c r="D227" s="17">
        <v>0</v>
      </c>
      <c r="E227" s="17">
        <f t="shared" si="12"/>
        <v>959</v>
      </c>
    </row>
    <row r="228" spans="1:5" ht="15" customHeight="1">
      <c r="A228" s="50"/>
      <c r="B228" s="51" t="s">
        <v>194</v>
      </c>
      <c r="C228" s="52">
        <v>1398</v>
      </c>
      <c r="D228" s="52"/>
      <c r="E228" s="52">
        <f t="shared" si="12"/>
        <v>1398</v>
      </c>
    </row>
    <row r="229" spans="1:5" ht="15" customHeight="1">
      <c r="A229" s="15"/>
      <c r="B229" s="16"/>
      <c r="C229" s="17"/>
      <c r="D229" s="17"/>
      <c r="E229" s="17"/>
    </row>
    <row r="230" spans="1:5" ht="15" customHeight="1">
      <c r="A230" s="18" t="s">
        <v>191</v>
      </c>
      <c r="B230" s="19" t="s">
        <v>195</v>
      </c>
      <c r="C230" s="36">
        <f>SUM(C231:C233,C238)</f>
        <v>427176</v>
      </c>
      <c r="D230" s="36">
        <f>SUM(D231:D233,D238)</f>
        <v>57695</v>
      </c>
      <c r="E230" s="36">
        <f>SUM(E231:E233,E238)</f>
        <v>484871</v>
      </c>
    </row>
    <row r="231" spans="1:5" ht="15" customHeight="1">
      <c r="A231" s="15" t="s">
        <v>76</v>
      </c>
      <c r="B231" s="16" t="s">
        <v>83</v>
      </c>
      <c r="C231" s="49">
        <v>380375</v>
      </c>
      <c r="D231" s="49">
        <v>3196</v>
      </c>
      <c r="E231" s="17">
        <f>SUM(C231:D231)</f>
        <v>383571</v>
      </c>
    </row>
    <row r="232" spans="1:5" ht="15" customHeight="1">
      <c r="A232" s="15" t="s">
        <v>150</v>
      </c>
      <c r="B232" s="16" t="s">
        <v>71</v>
      </c>
      <c r="C232" s="17"/>
      <c r="D232" s="17"/>
      <c r="E232" s="17"/>
    </row>
    <row r="233" spans="1:5" ht="15" customHeight="1">
      <c r="A233" s="50"/>
      <c r="B233" s="51" t="s">
        <v>193</v>
      </c>
      <c r="C233" s="52">
        <v>43306</v>
      </c>
      <c r="D233" s="52">
        <v>54499</v>
      </c>
      <c r="E233" s="52">
        <f aca="true" t="shared" si="13" ref="E233:E238">SUM(C233:D233)</f>
        <v>97805</v>
      </c>
    </row>
    <row r="234" spans="1:5" ht="15" customHeight="1">
      <c r="A234" s="15"/>
      <c r="B234" s="16" t="s">
        <v>79</v>
      </c>
      <c r="C234" s="17">
        <v>37529</v>
      </c>
      <c r="D234" s="17">
        <v>6391</v>
      </c>
      <c r="E234" s="17">
        <f t="shared" si="13"/>
        <v>43920</v>
      </c>
    </row>
    <row r="235" spans="1:5" ht="15" customHeight="1">
      <c r="A235" s="15"/>
      <c r="B235" s="16" t="s">
        <v>80</v>
      </c>
      <c r="C235" s="17">
        <v>959</v>
      </c>
      <c r="D235" s="17">
        <v>0</v>
      </c>
      <c r="E235" s="17">
        <f t="shared" si="13"/>
        <v>959</v>
      </c>
    </row>
    <row r="236" spans="1:5" ht="15" customHeight="1">
      <c r="A236" s="15"/>
      <c r="B236" s="16" t="s">
        <v>72</v>
      </c>
      <c r="C236" s="17">
        <v>0</v>
      </c>
      <c r="D236" s="17">
        <v>639</v>
      </c>
      <c r="E236" s="17">
        <f t="shared" si="13"/>
        <v>639</v>
      </c>
    </row>
    <row r="237" spans="1:5" ht="15" customHeight="1">
      <c r="A237" s="15"/>
      <c r="B237" s="16" t="s">
        <v>81</v>
      </c>
      <c r="C237" s="17">
        <v>0</v>
      </c>
      <c r="D237" s="17">
        <v>1917</v>
      </c>
      <c r="E237" s="17">
        <f t="shared" si="13"/>
        <v>1917</v>
      </c>
    </row>
    <row r="238" spans="1:5" ht="15" customHeight="1">
      <c r="A238" s="50"/>
      <c r="B238" s="51" t="s">
        <v>194</v>
      </c>
      <c r="C238" s="52">
        <v>3495</v>
      </c>
      <c r="D238" s="52"/>
      <c r="E238" s="52">
        <f t="shared" si="13"/>
        <v>3495</v>
      </c>
    </row>
    <row r="239" spans="1:5" ht="15" customHeight="1">
      <c r="A239" s="15"/>
      <c r="B239" s="16"/>
      <c r="C239" s="17"/>
      <c r="D239" s="17"/>
      <c r="E239" s="17"/>
    </row>
    <row r="240" spans="1:5" ht="15" customHeight="1">
      <c r="A240" s="18" t="s">
        <v>191</v>
      </c>
      <c r="B240" s="19" t="s">
        <v>196</v>
      </c>
      <c r="C240" s="20">
        <f>SUM(C241:C243,C248)</f>
        <v>451339</v>
      </c>
      <c r="D240" s="20">
        <f>SUM(D241:D243,D248)</f>
        <v>62273</v>
      </c>
      <c r="E240" s="20">
        <f>SUM(E241:E243,E248)</f>
        <v>513612</v>
      </c>
    </row>
    <row r="241" spans="1:5" ht="15" customHeight="1">
      <c r="A241" s="15" t="s">
        <v>76</v>
      </c>
      <c r="B241" s="16" t="s">
        <v>83</v>
      </c>
      <c r="C241" s="49">
        <v>402975</v>
      </c>
      <c r="D241" s="49">
        <v>3196</v>
      </c>
      <c r="E241" s="17">
        <f>SUM(C241:D241)</f>
        <v>406171</v>
      </c>
    </row>
    <row r="242" spans="1:5" ht="15" customHeight="1">
      <c r="A242" s="15" t="s">
        <v>150</v>
      </c>
      <c r="B242" s="16" t="s">
        <v>71</v>
      </c>
      <c r="C242" s="17"/>
      <c r="D242" s="17"/>
      <c r="E242" s="17"/>
    </row>
    <row r="243" spans="1:5" ht="15" customHeight="1">
      <c r="A243" s="50"/>
      <c r="B243" s="51" t="s">
        <v>193</v>
      </c>
      <c r="C243" s="52">
        <v>44519</v>
      </c>
      <c r="D243" s="52">
        <v>59077</v>
      </c>
      <c r="E243" s="52">
        <f aca="true" t="shared" si="14" ref="E243:E248">SUM(C243:D243)</f>
        <v>103596</v>
      </c>
    </row>
    <row r="244" spans="1:5" ht="15" customHeight="1">
      <c r="A244" s="15"/>
      <c r="B244" s="16" t="s">
        <v>79</v>
      </c>
      <c r="C244" s="17">
        <v>39318</v>
      </c>
      <c r="D244" s="17">
        <v>10226</v>
      </c>
      <c r="E244" s="17">
        <f t="shared" si="14"/>
        <v>49544</v>
      </c>
    </row>
    <row r="245" spans="1:5" ht="15" customHeight="1">
      <c r="A245" s="15"/>
      <c r="B245" s="16" t="s">
        <v>80</v>
      </c>
      <c r="C245" s="17">
        <v>1598</v>
      </c>
      <c r="D245" s="17">
        <v>0</v>
      </c>
      <c r="E245" s="17">
        <f t="shared" si="14"/>
        <v>1598</v>
      </c>
    </row>
    <row r="246" spans="1:5" ht="15" customHeight="1">
      <c r="A246" s="15"/>
      <c r="B246" s="16" t="s">
        <v>72</v>
      </c>
      <c r="C246" s="17">
        <v>0</v>
      </c>
      <c r="D246" s="17">
        <v>767</v>
      </c>
      <c r="E246" s="17">
        <f t="shared" si="14"/>
        <v>767</v>
      </c>
    </row>
    <row r="247" spans="1:5" ht="15" customHeight="1">
      <c r="A247" s="15"/>
      <c r="B247" s="16" t="s">
        <v>81</v>
      </c>
      <c r="C247" s="17">
        <v>0</v>
      </c>
      <c r="D247" s="17">
        <v>1278</v>
      </c>
      <c r="E247" s="17">
        <f t="shared" si="14"/>
        <v>1278</v>
      </c>
    </row>
    <row r="248" spans="1:5" ht="15" customHeight="1">
      <c r="A248" s="50"/>
      <c r="B248" s="51" t="s">
        <v>194</v>
      </c>
      <c r="C248" s="52">
        <v>3845</v>
      </c>
      <c r="D248" s="52"/>
      <c r="E248" s="52">
        <f t="shared" si="14"/>
        <v>3845</v>
      </c>
    </row>
    <row r="249" spans="1:5" ht="15" customHeight="1">
      <c r="A249" s="15"/>
      <c r="B249" s="16"/>
      <c r="C249" s="17"/>
      <c r="D249" s="17"/>
      <c r="E249" s="17"/>
    </row>
    <row r="250" spans="1:5" ht="15" customHeight="1">
      <c r="A250" s="18" t="s">
        <v>191</v>
      </c>
      <c r="B250" s="19" t="s">
        <v>197</v>
      </c>
      <c r="C250" s="20">
        <f>SUM(C251:C253,C258,C259)</f>
        <v>205056</v>
      </c>
      <c r="D250" s="20">
        <f>SUM(D251:D253,D258,D259)</f>
        <v>25580</v>
      </c>
      <c r="E250" s="20">
        <f>SUM(E251:E253,E258,E259)</f>
        <v>230636</v>
      </c>
    </row>
    <row r="251" spans="1:5" ht="15" customHeight="1">
      <c r="A251" s="15" t="s">
        <v>76</v>
      </c>
      <c r="B251" s="16" t="s">
        <v>83</v>
      </c>
      <c r="C251" s="49">
        <v>165724</v>
      </c>
      <c r="D251" s="49">
        <v>1598</v>
      </c>
      <c r="E251" s="17">
        <f>SUM(C251:D251)</f>
        <v>167322</v>
      </c>
    </row>
    <row r="252" spans="1:5" ht="15" customHeight="1">
      <c r="A252" s="15" t="s">
        <v>150</v>
      </c>
      <c r="B252" s="16" t="s">
        <v>71</v>
      </c>
      <c r="C252" s="17"/>
      <c r="D252" s="17"/>
      <c r="E252" s="17"/>
    </row>
    <row r="253" spans="1:5" ht="15" customHeight="1">
      <c r="A253" s="50"/>
      <c r="B253" s="51" t="s">
        <v>193</v>
      </c>
      <c r="C253" s="52">
        <v>36856</v>
      </c>
      <c r="D253" s="52">
        <v>23982</v>
      </c>
      <c r="E253" s="52">
        <f aca="true" t="shared" si="15" ref="E253:E259">SUM(C253:D253)</f>
        <v>60838</v>
      </c>
    </row>
    <row r="254" spans="1:5" ht="15" customHeight="1">
      <c r="A254" s="15"/>
      <c r="B254" s="16" t="s">
        <v>79</v>
      </c>
      <c r="C254" s="17">
        <v>26964</v>
      </c>
      <c r="D254" s="17">
        <v>5432</v>
      </c>
      <c r="E254" s="17">
        <f t="shared" si="15"/>
        <v>32396</v>
      </c>
    </row>
    <row r="255" spans="1:5" ht="15" customHeight="1">
      <c r="A255" s="15"/>
      <c r="B255" s="16" t="s">
        <v>80</v>
      </c>
      <c r="C255" s="17">
        <v>1598</v>
      </c>
      <c r="D255" s="17">
        <v>0</v>
      </c>
      <c r="E255" s="17">
        <f t="shared" si="15"/>
        <v>1598</v>
      </c>
    </row>
    <row r="256" spans="1:5" ht="15" customHeight="1">
      <c r="A256" s="15"/>
      <c r="B256" s="16" t="s">
        <v>72</v>
      </c>
      <c r="C256" s="17">
        <v>0</v>
      </c>
      <c r="D256" s="17">
        <v>320</v>
      </c>
      <c r="E256" s="17">
        <f t="shared" si="15"/>
        <v>320</v>
      </c>
    </row>
    <row r="257" spans="1:5" ht="15" customHeight="1">
      <c r="A257" s="15"/>
      <c r="B257" s="16" t="s">
        <v>81</v>
      </c>
      <c r="C257" s="17">
        <v>0</v>
      </c>
      <c r="D257" s="17">
        <v>959</v>
      </c>
      <c r="E257" s="17">
        <f t="shared" si="15"/>
        <v>959</v>
      </c>
    </row>
    <row r="258" spans="1:5" ht="15" customHeight="1">
      <c r="A258" s="50"/>
      <c r="B258" s="51" t="s">
        <v>194</v>
      </c>
      <c r="C258" s="52">
        <v>1398</v>
      </c>
      <c r="D258" s="52"/>
      <c r="E258" s="52">
        <f t="shared" si="15"/>
        <v>1398</v>
      </c>
    </row>
    <row r="259" spans="1:5" ht="15" customHeight="1">
      <c r="A259" s="42" t="s">
        <v>198</v>
      </c>
      <c r="B259" s="46" t="s">
        <v>199</v>
      </c>
      <c r="C259" s="52">
        <v>1078</v>
      </c>
      <c r="D259" s="52"/>
      <c r="E259" s="17">
        <f t="shared" si="15"/>
        <v>1078</v>
      </c>
    </row>
    <row r="260" spans="1:5" ht="15" customHeight="1">
      <c r="A260" s="50"/>
      <c r="B260" s="51"/>
      <c r="C260" s="17"/>
      <c r="D260" s="17"/>
      <c r="E260" s="17"/>
    </row>
    <row r="261" spans="1:5" ht="15" customHeight="1">
      <c r="A261" s="18" t="s">
        <v>191</v>
      </c>
      <c r="B261" s="19" t="s">
        <v>200</v>
      </c>
      <c r="C261" s="36">
        <f>SUM(C262:C264,C269)</f>
        <v>427390</v>
      </c>
      <c r="D261" s="36">
        <f>SUM(D262:D264,D269)</f>
        <v>56905</v>
      </c>
      <c r="E261" s="36">
        <f>SUM(E262:E264,E269)</f>
        <v>484295</v>
      </c>
    </row>
    <row r="262" spans="1:5" ht="15" customHeight="1">
      <c r="A262" s="15" t="s">
        <v>76</v>
      </c>
      <c r="B262" s="16" t="s">
        <v>83</v>
      </c>
      <c r="C262" s="49">
        <v>383380</v>
      </c>
      <c r="D262" s="49">
        <v>3196</v>
      </c>
      <c r="E262" s="17">
        <f>SUM(C262:D262)</f>
        <v>386576</v>
      </c>
    </row>
    <row r="263" spans="1:5" ht="15" customHeight="1">
      <c r="A263" s="15" t="s">
        <v>150</v>
      </c>
      <c r="B263" s="16" t="s">
        <v>71</v>
      </c>
      <c r="C263" s="17"/>
      <c r="D263" s="17"/>
      <c r="E263" s="17"/>
    </row>
    <row r="264" spans="1:5" ht="15" customHeight="1">
      <c r="A264" s="50"/>
      <c r="B264" s="51" t="s">
        <v>193</v>
      </c>
      <c r="C264" s="52">
        <v>40515</v>
      </c>
      <c r="D264" s="52">
        <v>53709</v>
      </c>
      <c r="E264" s="52">
        <f aca="true" t="shared" si="16" ref="E264:E269">SUM(C264:D264)</f>
        <v>94224</v>
      </c>
    </row>
    <row r="265" spans="1:5" ht="15" customHeight="1">
      <c r="A265" s="15"/>
      <c r="B265" s="16" t="s">
        <v>79</v>
      </c>
      <c r="C265" s="17">
        <v>32678</v>
      </c>
      <c r="D265" s="17">
        <v>6391</v>
      </c>
      <c r="E265" s="17">
        <f t="shared" si="16"/>
        <v>39069</v>
      </c>
    </row>
    <row r="266" spans="1:5" ht="15" customHeight="1">
      <c r="A266" s="15"/>
      <c r="B266" s="16" t="s">
        <v>80</v>
      </c>
      <c r="C266" s="17">
        <v>1278</v>
      </c>
      <c r="D266" s="17">
        <v>0</v>
      </c>
      <c r="E266" s="17">
        <f t="shared" si="16"/>
        <v>1278</v>
      </c>
    </row>
    <row r="267" spans="1:5" ht="15" customHeight="1">
      <c r="A267" s="15"/>
      <c r="B267" s="16" t="s">
        <v>72</v>
      </c>
      <c r="C267" s="17">
        <v>0</v>
      </c>
      <c r="D267" s="17">
        <v>639</v>
      </c>
      <c r="E267" s="17">
        <f t="shared" si="16"/>
        <v>639</v>
      </c>
    </row>
    <row r="268" spans="1:5" ht="15" customHeight="1">
      <c r="A268" s="15"/>
      <c r="B268" s="16" t="s">
        <v>81</v>
      </c>
      <c r="C268" s="17">
        <v>2362</v>
      </c>
      <c r="D268" s="17">
        <v>1598</v>
      </c>
      <c r="E268" s="17">
        <f t="shared" si="16"/>
        <v>3960</v>
      </c>
    </row>
    <row r="269" spans="1:5" ht="15" customHeight="1">
      <c r="A269" s="50"/>
      <c r="B269" s="51" t="s">
        <v>194</v>
      </c>
      <c r="C269" s="52">
        <v>3495</v>
      </c>
      <c r="D269" s="52"/>
      <c r="E269" s="52">
        <f t="shared" si="16"/>
        <v>3495</v>
      </c>
    </row>
    <row r="270" spans="1:5" ht="15" customHeight="1">
      <c r="A270" s="15"/>
      <c r="B270" s="16"/>
      <c r="C270" s="17"/>
      <c r="D270" s="17"/>
      <c r="E270" s="17"/>
    </row>
    <row r="271" spans="1:5" ht="15" customHeight="1">
      <c r="A271" s="18" t="s">
        <v>191</v>
      </c>
      <c r="B271" s="53" t="s">
        <v>201</v>
      </c>
      <c r="C271" s="39">
        <v>31956</v>
      </c>
      <c r="D271" s="39"/>
      <c r="E271" s="39">
        <f>SUM(C271:D271)</f>
        <v>31956</v>
      </c>
    </row>
    <row r="272" spans="1:5" ht="15" customHeight="1">
      <c r="A272" s="15"/>
      <c r="B272" s="53"/>
      <c r="C272" s="17"/>
      <c r="D272" s="17"/>
      <c r="E272" s="17"/>
    </row>
    <row r="273" spans="1:5" ht="15" customHeight="1">
      <c r="A273" s="18" t="s">
        <v>202</v>
      </c>
      <c r="B273" s="19" t="s">
        <v>203</v>
      </c>
      <c r="C273" s="20">
        <f>SUM(C275:C278,C283)</f>
        <v>322683</v>
      </c>
      <c r="D273" s="20">
        <f>SUM(D275:D278,D283)</f>
        <v>0</v>
      </c>
      <c r="E273" s="20">
        <f>SUM(E275:E278,E283)</f>
        <v>322683</v>
      </c>
    </row>
    <row r="274" spans="1:5" ht="15" customHeight="1">
      <c r="A274" s="15" t="s">
        <v>76</v>
      </c>
      <c r="B274" s="16" t="s">
        <v>204</v>
      </c>
      <c r="C274" s="17"/>
      <c r="D274" s="17"/>
      <c r="E274" s="17"/>
    </row>
    <row r="275" spans="1:5" ht="15" customHeight="1">
      <c r="A275" s="15"/>
      <c r="B275" s="16" t="s">
        <v>205</v>
      </c>
      <c r="C275" s="17">
        <v>66830</v>
      </c>
      <c r="D275" s="17"/>
      <c r="E275" s="17">
        <f>SUM(C275:D275)</f>
        <v>66830</v>
      </c>
    </row>
    <row r="276" spans="1:5" ht="15" customHeight="1">
      <c r="A276" s="15"/>
      <c r="B276" s="16" t="s">
        <v>206</v>
      </c>
      <c r="C276" s="17">
        <v>180898</v>
      </c>
      <c r="D276" s="17"/>
      <c r="E276" s="17">
        <f>SUM(C276:D276)</f>
        <v>180898</v>
      </c>
    </row>
    <row r="277" spans="1:5" ht="15" customHeight="1">
      <c r="A277" s="15" t="s">
        <v>150</v>
      </c>
      <c r="B277" s="16" t="s">
        <v>207</v>
      </c>
      <c r="C277" s="17"/>
      <c r="D277" s="17"/>
      <c r="E277" s="17"/>
    </row>
    <row r="278" spans="1:5" ht="15" customHeight="1">
      <c r="A278" s="50"/>
      <c r="B278" s="51" t="s">
        <v>193</v>
      </c>
      <c r="C278" s="52">
        <v>52978</v>
      </c>
      <c r="D278" s="52"/>
      <c r="E278" s="52">
        <f>SUM(C278:D278)</f>
        <v>52978</v>
      </c>
    </row>
    <row r="279" spans="1:5" ht="15" customHeight="1">
      <c r="A279" s="15"/>
      <c r="B279" s="16" t="s">
        <v>79</v>
      </c>
      <c r="C279" s="17">
        <v>24306</v>
      </c>
      <c r="D279" s="17"/>
      <c r="E279" s="17">
        <f>SUM(C279:D279)</f>
        <v>24306</v>
      </c>
    </row>
    <row r="280" spans="1:5" ht="15" customHeight="1">
      <c r="A280" s="15"/>
      <c r="B280" s="16" t="s">
        <v>80</v>
      </c>
      <c r="C280" s="17">
        <v>447</v>
      </c>
      <c r="D280" s="17"/>
      <c r="E280" s="17">
        <f>SUM(C280:D280)</f>
        <v>447</v>
      </c>
    </row>
    <row r="281" spans="1:5" ht="15" customHeight="1">
      <c r="A281" s="15"/>
      <c r="B281" s="16" t="s">
        <v>72</v>
      </c>
      <c r="C281" s="17">
        <v>1278</v>
      </c>
      <c r="D281" s="17"/>
      <c r="E281" s="17">
        <f>SUM(C281:D281)</f>
        <v>1278</v>
      </c>
    </row>
    <row r="282" spans="1:5" ht="15" customHeight="1">
      <c r="A282" s="15"/>
      <c r="B282" s="16" t="s">
        <v>81</v>
      </c>
      <c r="C282" s="17">
        <v>959</v>
      </c>
      <c r="D282" s="17"/>
      <c r="E282" s="17">
        <f>SUM(C282:D282)</f>
        <v>959</v>
      </c>
    </row>
    <row r="283" spans="1:5" ht="15" customHeight="1">
      <c r="A283" s="50"/>
      <c r="B283" s="51" t="s">
        <v>208</v>
      </c>
      <c r="C283" s="54">
        <f>SUM(C284:C286)</f>
        <v>21977</v>
      </c>
      <c r="D283" s="54">
        <f>SUM(D284:D286)</f>
        <v>0</v>
      </c>
      <c r="E283" s="54">
        <f>SUM(E284:E286)</f>
        <v>21977</v>
      </c>
    </row>
    <row r="284" spans="1:5" ht="15" customHeight="1">
      <c r="A284" s="15"/>
      <c r="B284" s="16" t="s">
        <v>209</v>
      </c>
      <c r="C284" s="17">
        <v>5187</v>
      </c>
      <c r="D284" s="17"/>
      <c r="E284" s="17">
        <f>SUM(C284:D284)</f>
        <v>5187</v>
      </c>
    </row>
    <row r="285" spans="1:5" ht="15" customHeight="1">
      <c r="A285" s="15"/>
      <c r="B285" s="16" t="s">
        <v>210</v>
      </c>
      <c r="C285" s="17">
        <v>4193</v>
      </c>
      <c r="D285" s="17"/>
      <c r="E285" s="17">
        <f>SUM(C285:D285)</f>
        <v>4193</v>
      </c>
    </row>
    <row r="286" spans="1:5" ht="15" customHeight="1">
      <c r="A286" s="15"/>
      <c r="B286" s="16" t="s">
        <v>211</v>
      </c>
      <c r="C286" s="17">
        <v>12597</v>
      </c>
      <c r="D286" s="17"/>
      <c r="E286" s="17">
        <f>SUM(C286:D286)</f>
        <v>12597</v>
      </c>
    </row>
    <row r="287" spans="1:5" ht="15" customHeight="1">
      <c r="A287" s="15"/>
      <c r="B287" s="19"/>
      <c r="C287" s="17"/>
      <c r="D287" s="17"/>
      <c r="E287" s="17"/>
    </row>
    <row r="288" spans="1:5" ht="15" customHeight="1">
      <c r="A288" s="18" t="s">
        <v>212</v>
      </c>
      <c r="B288" s="19" t="s">
        <v>213</v>
      </c>
      <c r="C288" s="36">
        <f>SUM(C290:C293,C298)</f>
        <v>910781</v>
      </c>
      <c r="D288" s="36">
        <f>SUM(D290:D293,D298)</f>
        <v>88121</v>
      </c>
      <c r="E288" s="36">
        <f>SUM(E290:E293,E298)</f>
        <v>998902</v>
      </c>
    </row>
    <row r="289" spans="1:5" ht="15" customHeight="1">
      <c r="A289" s="15" t="s">
        <v>76</v>
      </c>
      <c r="B289" s="16" t="s">
        <v>204</v>
      </c>
      <c r="C289" s="17"/>
      <c r="D289" s="17"/>
      <c r="E289" s="17"/>
    </row>
    <row r="290" spans="1:5" ht="15" customHeight="1">
      <c r="A290" s="15"/>
      <c r="B290" s="16" t="s">
        <v>205</v>
      </c>
      <c r="C290" s="17">
        <v>172325</v>
      </c>
      <c r="D290" s="17">
        <v>72972</v>
      </c>
      <c r="E290" s="17">
        <f>SUM(C290:D290)</f>
        <v>245297</v>
      </c>
    </row>
    <row r="291" spans="1:5" ht="15" customHeight="1">
      <c r="A291" s="15"/>
      <c r="B291" s="16" t="s">
        <v>206</v>
      </c>
      <c r="C291" s="17">
        <v>522536</v>
      </c>
      <c r="D291" s="17"/>
      <c r="E291" s="17">
        <f>SUM(C291:D291)</f>
        <v>522536</v>
      </c>
    </row>
    <row r="292" spans="1:5" ht="15" customHeight="1">
      <c r="A292" s="15" t="s">
        <v>150</v>
      </c>
      <c r="B292" s="16" t="s">
        <v>207</v>
      </c>
      <c r="C292" s="17"/>
      <c r="D292" s="17"/>
      <c r="E292" s="17"/>
    </row>
    <row r="293" spans="1:5" ht="15" customHeight="1">
      <c r="A293" s="50"/>
      <c r="B293" s="51" t="s">
        <v>193</v>
      </c>
      <c r="C293" s="52">
        <v>121632</v>
      </c>
      <c r="D293" s="52">
        <v>15149</v>
      </c>
      <c r="E293" s="52">
        <f>SUM(C293:D293)</f>
        <v>136781</v>
      </c>
    </row>
    <row r="294" spans="1:5" ht="15" customHeight="1">
      <c r="A294" s="15"/>
      <c r="B294" s="16" t="s">
        <v>79</v>
      </c>
      <c r="C294" s="17">
        <v>53047</v>
      </c>
      <c r="D294" s="17"/>
      <c r="E294" s="17">
        <f>SUM(C294:D294)</f>
        <v>53047</v>
      </c>
    </row>
    <row r="295" spans="1:5" ht="15" customHeight="1">
      <c r="A295" s="15"/>
      <c r="B295" s="16" t="s">
        <v>80</v>
      </c>
      <c r="C295" s="17">
        <v>1278</v>
      </c>
      <c r="D295" s="17"/>
      <c r="E295" s="17">
        <f>SUM(C295:D295)</f>
        <v>1278</v>
      </c>
    </row>
    <row r="296" spans="1:5" ht="15" customHeight="1">
      <c r="A296" s="15"/>
      <c r="B296" s="16" t="s">
        <v>72</v>
      </c>
      <c r="C296" s="17">
        <v>6711</v>
      </c>
      <c r="D296" s="17"/>
      <c r="E296" s="17">
        <f>SUM(C296:D296)</f>
        <v>6711</v>
      </c>
    </row>
    <row r="297" spans="1:5" ht="15" customHeight="1">
      <c r="A297" s="15"/>
      <c r="B297" s="16" t="s">
        <v>81</v>
      </c>
      <c r="C297" s="17">
        <v>4793</v>
      </c>
      <c r="D297" s="17"/>
      <c r="E297" s="17">
        <f>SUM(C297:D297)</f>
        <v>4793</v>
      </c>
    </row>
    <row r="298" spans="1:5" ht="15" customHeight="1">
      <c r="A298" s="50"/>
      <c r="B298" s="51" t="s">
        <v>208</v>
      </c>
      <c r="C298" s="55">
        <f>SUM(C299:C301)</f>
        <v>94288</v>
      </c>
      <c r="D298" s="55">
        <f>SUM(D299:D301)</f>
        <v>0</v>
      </c>
      <c r="E298" s="55">
        <f>SUM(E299:E301)</f>
        <v>94288</v>
      </c>
    </row>
    <row r="299" spans="1:5" ht="15" customHeight="1">
      <c r="A299" s="15"/>
      <c r="B299" s="16" t="s">
        <v>209</v>
      </c>
      <c r="C299" s="17">
        <v>28810</v>
      </c>
      <c r="D299" s="17"/>
      <c r="E299" s="17">
        <f>SUM(C299:D299)</f>
        <v>28810</v>
      </c>
    </row>
    <row r="300" spans="1:5" ht="15" customHeight="1">
      <c r="A300" s="15"/>
      <c r="B300" s="16" t="s">
        <v>210</v>
      </c>
      <c r="C300" s="17">
        <v>14309</v>
      </c>
      <c r="D300" s="17"/>
      <c r="E300" s="17">
        <f>SUM(C300:D300)</f>
        <v>14309</v>
      </c>
    </row>
    <row r="301" spans="1:5" ht="15" customHeight="1">
      <c r="A301" s="15"/>
      <c r="B301" s="16" t="s">
        <v>211</v>
      </c>
      <c r="C301" s="17">
        <v>51169</v>
      </c>
      <c r="D301" s="17"/>
      <c r="E301" s="17">
        <f>SUM(C301:D301)</f>
        <v>51169</v>
      </c>
    </row>
    <row r="302" spans="1:5" ht="15" customHeight="1">
      <c r="A302" s="15"/>
      <c r="B302" s="16"/>
      <c r="C302" s="17"/>
      <c r="D302" s="17"/>
      <c r="E302" s="17"/>
    </row>
    <row r="303" spans="1:5" ht="15" customHeight="1">
      <c r="A303" s="18" t="s">
        <v>212</v>
      </c>
      <c r="B303" s="19" t="s">
        <v>214</v>
      </c>
      <c r="C303" s="36">
        <f>SUM(C305:C308,C313)</f>
        <v>727940</v>
      </c>
      <c r="D303" s="36">
        <f>SUM(D305:D308,D313)</f>
        <v>352</v>
      </c>
      <c r="E303" s="36">
        <f>SUM(E305:E308,E313)</f>
        <v>728292</v>
      </c>
    </row>
    <row r="304" spans="1:5" ht="15" customHeight="1">
      <c r="A304" s="15" t="s">
        <v>76</v>
      </c>
      <c r="B304" s="16" t="s">
        <v>215</v>
      </c>
      <c r="C304" s="17"/>
      <c r="D304" s="17"/>
      <c r="E304" s="17"/>
    </row>
    <row r="305" spans="1:5" ht="15" customHeight="1">
      <c r="A305" s="15"/>
      <c r="B305" s="16" t="s">
        <v>205</v>
      </c>
      <c r="C305" s="17">
        <v>141609</v>
      </c>
      <c r="D305" s="17"/>
      <c r="E305" s="17">
        <f>SUM(C305:D305)</f>
        <v>141609</v>
      </c>
    </row>
    <row r="306" spans="1:5" ht="15" customHeight="1">
      <c r="A306" s="15"/>
      <c r="B306" s="16" t="s">
        <v>206</v>
      </c>
      <c r="C306" s="17">
        <v>437466</v>
      </c>
      <c r="D306" s="17"/>
      <c r="E306" s="17">
        <f>SUM(C306:D306)</f>
        <v>437466</v>
      </c>
    </row>
    <row r="307" spans="1:5" ht="15" customHeight="1">
      <c r="A307" s="15" t="s">
        <v>150</v>
      </c>
      <c r="B307" s="16" t="s">
        <v>207</v>
      </c>
      <c r="C307" s="17"/>
      <c r="D307" s="17"/>
      <c r="E307" s="17"/>
    </row>
    <row r="308" spans="1:5" ht="15" customHeight="1">
      <c r="A308" s="50" t="s">
        <v>150</v>
      </c>
      <c r="B308" s="51" t="s">
        <v>193</v>
      </c>
      <c r="C308" s="52">
        <v>74576</v>
      </c>
      <c r="D308" s="52">
        <v>352</v>
      </c>
      <c r="E308" s="52">
        <f>SUM(C308:D308)</f>
        <v>74928</v>
      </c>
    </row>
    <row r="309" spans="1:5" ht="15" customHeight="1">
      <c r="A309" s="15"/>
      <c r="B309" s="16" t="s">
        <v>79</v>
      </c>
      <c r="C309" s="17">
        <v>40903</v>
      </c>
      <c r="D309" s="17">
        <v>352</v>
      </c>
      <c r="E309" s="17">
        <f>SUM(C309:D309)</f>
        <v>41255</v>
      </c>
    </row>
    <row r="310" spans="1:5" ht="15" customHeight="1">
      <c r="A310" s="15"/>
      <c r="B310" s="16" t="s">
        <v>80</v>
      </c>
      <c r="C310" s="17">
        <v>2556</v>
      </c>
      <c r="D310" s="17"/>
      <c r="E310" s="17">
        <f>SUM(C310:D310)</f>
        <v>2556</v>
      </c>
    </row>
    <row r="311" spans="1:5" ht="15" customHeight="1">
      <c r="A311" s="15"/>
      <c r="B311" s="16" t="s">
        <v>72</v>
      </c>
      <c r="C311" s="17">
        <v>1917</v>
      </c>
      <c r="D311" s="17"/>
      <c r="E311" s="17">
        <f>SUM(C311:D311)</f>
        <v>1917</v>
      </c>
    </row>
    <row r="312" spans="1:5" ht="15" customHeight="1">
      <c r="A312" s="15"/>
      <c r="B312" s="16" t="s">
        <v>81</v>
      </c>
      <c r="C312" s="17">
        <v>2876</v>
      </c>
      <c r="D312" s="17"/>
      <c r="E312" s="17">
        <f>SUM(C312:D312)</f>
        <v>2876</v>
      </c>
    </row>
    <row r="313" spans="1:5" ht="15" customHeight="1">
      <c r="A313" s="50"/>
      <c r="B313" s="51" t="s">
        <v>208</v>
      </c>
      <c r="C313" s="55">
        <f>SUM(C314:C316)</f>
        <v>74289</v>
      </c>
      <c r="D313" s="55">
        <f>SUM(D314:D316)</f>
        <v>0</v>
      </c>
      <c r="E313" s="55">
        <f>SUM(E314:E316)</f>
        <v>74289</v>
      </c>
    </row>
    <row r="314" spans="1:5" ht="15" customHeight="1">
      <c r="A314" s="15"/>
      <c r="B314" s="16" t="s">
        <v>209</v>
      </c>
      <c r="C314" s="17">
        <v>20976</v>
      </c>
      <c r="D314" s="17"/>
      <c r="E314" s="17">
        <f>SUM(C314:D314)</f>
        <v>20976</v>
      </c>
    </row>
    <row r="315" spans="1:5" ht="15" customHeight="1">
      <c r="A315" s="15"/>
      <c r="B315" s="16" t="s">
        <v>210</v>
      </c>
      <c r="C315" s="17">
        <v>11544</v>
      </c>
      <c r="D315" s="17"/>
      <c r="E315" s="17">
        <f>SUM(C315:D315)</f>
        <v>11544</v>
      </c>
    </row>
    <row r="316" spans="1:5" ht="15" customHeight="1">
      <c r="A316" s="15"/>
      <c r="B316" s="16" t="s">
        <v>211</v>
      </c>
      <c r="C316" s="17">
        <v>41769</v>
      </c>
      <c r="D316" s="17"/>
      <c r="E316" s="17">
        <f>SUM(C316:D316)</f>
        <v>41769</v>
      </c>
    </row>
    <row r="317" spans="1:5" ht="15" customHeight="1">
      <c r="A317" s="15"/>
      <c r="B317" s="16"/>
      <c r="C317" s="17"/>
      <c r="D317" s="17"/>
      <c r="E317" s="17"/>
    </row>
    <row r="318" spans="1:5" ht="15" customHeight="1">
      <c r="A318" s="18" t="s">
        <v>212</v>
      </c>
      <c r="B318" s="19" t="s">
        <v>216</v>
      </c>
      <c r="C318" s="20">
        <f>SUM(C320:C323,C328)</f>
        <v>759689</v>
      </c>
      <c r="D318" s="20">
        <f>SUM(D320:D323,D328)</f>
        <v>33064</v>
      </c>
      <c r="E318" s="20">
        <f>SUM(E320:E323,E328)</f>
        <v>792753</v>
      </c>
    </row>
    <row r="319" spans="1:5" ht="15" customHeight="1">
      <c r="A319" s="15" t="s">
        <v>76</v>
      </c>
      <c r="B319" s="16" t="s">
        <v>204</v>
      </c>
      <c r="C319" s="17"/>
      <c r="D319" s="17"/>
      <c r="E319" s="17"/>
    </row>
    <row r="320" spans="1:5" ht="15" customHeight="1">
      <c r="A320" s="15"/>
      <c r="B320" s="16" t="s">
        <v>205</v>
      </c>
      <c r="C320" s="17">
        <v>170738</v>
      </c>
      <c r="D320" s="17">
        <v>26454</v>
      </c>
      <c r="E320" s="17">
        <f>SUM(C320:D320)</f>
        <v>197192</v>
      </c>
    </row>
    <row r="321" spans="1:5" ht="15" customHeight="1">
      <c r="A321" s="15"/>
      <c r="B321" s="16" t="s">
        <v>206</v>
      </c>
      <c r="C321" s="17">
        <v>409682</v>
      </c>
      <c r="D321" s="17"/>
      <c r="E321" s="17">
        <f>SUM(C321:D321)</f>
        <v>409682</v>
      </c>
    </row>
    <row r="322" spans="1:5" ht="15" customHeight="1">
      <c r="A322" s="15" t="s">
        <v>150</v>
      </c>
      <c r="B322" s="16" t="s">
        <v>207</v>
      </c>
      <c r="C322" s="17"/>
      <c r="D322" s="17"/>
      <c r="E322" s="17"/>
    </row>
    <row r="323" spans="1:5" ht="15" customHeight="1">
      <c r="A323" s="50" t="s">
        <v>150</v>
      </c>
      <c r="B323" s="51" t="s">
        <v>193</v>
      </c>
      <c r="C323" s="52">
        <v>103554</v>
      </c>
      <c r="D323" s="52">
        <v>6610</v>
      </c>
      <c r="E323" s="52">
        <f>SUM(C323:D323)</f>
        <v>110164</v>
      </c>
    </row>
    <row r="324" spans="1:5" ht="15" customHeight="1">
      <c r="A324" s="15"/>
      <c r="B324" s="16" t="s">
        <v>79</v>
      </c>
      <c r="C324" s="17">
        <v>65487</v>
      </c>
      <c r="D324" s="17">
        <v>2429</v>
      </c>
      <c r="E324" s="17">
        <f>SUM(C324:D324)</f>
        <v>67916</v>
      </c>
    </row>
    <row r="325" spans="1:5" ht="15" customHeight="1">
      <c r="A325" s="15"/>
      <c r="B325" s="16" t="s">
        <v>80</v>
      </c>
      <c r="C325" s="17">
        <v>2556</v>
      </c>
      <c r="D325" s="17"/>
      <c r="E325" s="17">
        <f>SUM(C325:D325)</f>
        <v>2556</v>
      </c>
    </row>
    <row r="326" spans="1:5" ht="15" customHeight="1">
      <c r="A326" s="15"/>
      <c r="B326" s="16" t="s">
        <v>72</v>
      </c>
      <c r="C326" s="17">
        <v>4154</v>
      </c>
      <c r="D326" s="17"/>
      <c r="E326" s="17">
        <f>SUM(C326:D326)</f>
        <v>4154</v>
      </c>
    </row>
    <row r="327" spans="1:5" ht="15" customHeight="1">
      <c r="A327" s="15"/>
      <c r="B327" s="16" t="s">
        <v>81</v>
      </c>
      <c r="C327" s="17">
        <v>5752</v>
      </c>
      <c r="D327" s="17"/>
      <c r="E327" s="17">
        <f>SUM(C327:D327)</f>
        <v>5752</v>
      </c>
    </row>
    <row r="328" spans="1:5" ht="15" customHeight="1">
      <c r="A328" s="50"/>
      <c r="B328" s="51" t="s">
        <v>208</v>
      </c>
      <c r="C328" s="55">
        <f>SUM(C329:C331)</f>
        <v>75715</v>
      </c>
      <c r="D328" s="55">
        <f>SUM(D329:D331)</f>
        <v>0</v>
      </c>
      <c r="E328" s="55">
        <f>SUM(E329:E331)</f>
        <v>75715</v>
      </c>
    </row>
    <row r="329" spans="1:5" ht="15" customHeight="1">
      <c r="A329" s="15"/>
      <c r="B329" s="16" t="s">
        <v>209</v>
      </c>
      <c r="C329" s="17">
        <v>21774</v>
      </c>
      <c r="D329" s="17"/>
      <c r="E329" s="17">
        <f>SUM(C329:D329)</f>
        <v>21774</v>
      </c>
    </row>
    <row r="330" spans="1:5" ht="15" customHeight="1">
      <c r="A330" s="15"/>
      <c r="B330" s="16" t="s">
        <v>210</v>
      </c>
      <c r="C330" s="17">
        <v>10846</v>
      </c>
      <c r="D330" s="17"/>
      <c r="E330" s="17">
        <f>SUM(C330:D330)</f>
        <v>10846</v>
      </c>
    </row>
    <row r="331" spans="1:5" ht="15" customHeight="1">
      <c r="A331" s="15"/>
      <c r="B331" s="16" t="s">
        <v>211</v>
      </c>
      <c r="C331" s="17">
        <v>43095</v>
      </c>
      <c r="D331" s="17"/>
      <c r="E331" s="17">
        <f>SUM(C331:D331)</f>
        <v>43095</v>
      </c>
    </row>
    <row r="332" spans="1:5" ht="15" customHeight="1">
      <c r="A332" s="15"/>
      <c r="B332" s="16"/>
      <c r="C332" s="17"/>
      <c r="D332" s="17"/>
      <c r="E332" s="17"/>
    </row>
    <row r="333" spans="1:5" ht="15" customHeight="1">
      <c r="A333" s="56" t="s">
        <v>212</v>
      </c>
      <c r="B333" s="57" t="s">
        <v>217</v>
      </c>
      <c r="C333" s="39">
        <v>12011</v>
      </c>
      <c r="D333" s="39"/>
      <c r="E333" s="39">
        <f>SUM(C333:D333)</f>
        <v>12011</v>
      </c>
    </row>
    <row r="334" spans="1:5" ht="15" customHeight="1">
      <c r="A334" s="56"/>
      <c r="B334" s="57"/>
      <c r="C334" s="39"/>
      <c r="D334" s="39"/>
      <c r="E334" s="39"/>
    </row>
    <row r="335" spans="1:5" ht="15" customHeight="1">
      <c r="A335" s="18" t="s">
        <v>212</v>
      </c>
      <c r="B335" s="19" t="s">
        <v>218</v>
      </c>
      <c r="C335" s="39">
        <v>35814</v>
      </c>
      <c r="D335" s="39"/>
      <c r="E335" s="39">
        <f>SUM(C335:D335)</f>
        <v>35814</v>
      </c>
    </row>
    <row r="336" spans="1:5" ht="15" customHeight="1">
      <c r="A336" s="15"/>
      <c r="B336" s="19"/>
      <c r="C336" s="17"/>
      <c r="D336" s="17"/>
      <c r="E336" s="17"/>
    </row>
    <row r="337" spans="1:5" ht="15" customHeight="1">
      <c r="A337" s="18" t="s">
        <v>202</v>
      </c>
      <c r="B337" s="53" t="s">
        <v>219</v>
      </c>
      <c r="C337" s="39">
        <v>31956</v>
      </c>
      <c r="D337" s="39"/>
      <c r="E337" s="39">
        <f>SUM(C337:D337)</f>
        <v>31956</v>
      </c>
    </row>
    <row r="338" spans="1:5" ht="15" customHeight="1">
      <c r="A338" s="15"/>
      <c r="B338" s="16"/>
      <c r="C338" s="17"/>
      <c r="D338" s="17"/>
      <c r="E338" s="17"/>
    </row>
    <row r="339" spans="1:5" ht="15" customHeight="1">
      <c r="A339" s="18" t="s">
        <v>220</v>
      </c>
      <c r="B339" s="19" t="s">
        <v>221</v>
      </c>
      <c r="C339" s="39">
        <v>7669</v>
      </c>
      <c r="D339" s="39"/>
      <c r="E339" s="39">
        <f>SUM(C339:D339)</f>
        <v>7669</v>
      </c>
    </row>
    <row r="340" spans="1:5" ht="15" customHeight="1">
      <c r="A340" s="18"/>
      <c r="B340" s="16"/>
      <c r="C340" s="17"/>
      <c r="D340" s="17"/>
      <c r="E340" s="17"/>
    </row>
    <row r="341" spans="1:5" s="35" customFormat="1" ht="15" customHeight="1">
      <c r="A341" s="32" t="s">
        <v>222</v>
      </c>
      <c r="B341" s="33" t="s">
        <v>223</v>
      </c>
      <c r="C341" s="48">
        <f>SUM(C342,C348,C356,C359,C362,C365,C367,C369,C371,C373,C376)</f>
        <v>1142105</v>
      </c>
      <c r="D341" s="48">
        <f>SUM(D342,D348,D356,D359,D362,D365,D367,D369,D371,D373,D376)</f>
        <v>9012</v>
      </c>
      <c r="E341" s="48">
        <f>SUM(E342,E348,E356,E359,E362,E365,E367,E369,E371,E373,E376)</f>
        <v>1151117</v>
      </c>
    </row>
    <row r="342" spans="1:5" ht="15" customHeight="1">
      <c r="A342" s="18" t="s">
        <v>224</v>
      </c>
      <c r="B342" s="19" t="s">
        <v>225</v>
      </c>
      <c r="C342" s="36">
        <f>SUM(C343:C344,C346)</f>
        <v>95189</v>
      </c>
      <c r="D342" s="36">
        <f>SUM(D343:D344,D346)</f>
        <v>0</v>
      </c>
      <c r="E342" s="36">
        <f>SUM(E343:E344,E346)</f>
        <v>95189</v>
      </c>
    </row>
    <row r="343" spans="1:5" ht="15" customHeight="1">
      <c r="A343" s="15" t="s">
        <v>76</v>
      </c>
      <c r="B343" s="16" t="s">
        <v>83</v>
      </c>
      <c r="C343" s="17">
        <v>74823</v>
      </c>
      <c r="D343" s="17"/>
      <c r="E343" s="17">
        <f>SUM(C343:D343)</f>
        <v>74823</v>
      </c>
    </row>
    <row r="344" spans="1:5" ht="15" customHeight="1">
      <c r="A344" s="15" t="s">
        <v>150</v>
      </c>
      <c r="B344" s="16" t="s">
        <v>78</v>
      </c>
      <c r="C344" s="17">
        <v>10779</v>
      </c>
      <c r="D344" s="17"/>
      <c r="E344" s="17">
        <f>SUM(C344:D344)</f>
        <v>10779</v>
      </c>
    </row>
    <row r="345" spans="1:5" ht="15" customHeight="1">
      <c r="A345" s="15"/>
      <c r="B345" s="16" t="s">
        <v>79</v>
      </c>
      <c r="C345" s="17">
        <v>1086</v>
      </c>
      <c r="D345" s="17"/>
      <c r="E345" s="17">
        <f>SUM(C345:D345)</f>
        <v>1086</v>
      </c>
    </row>
    <row r="346" spans="1:5" ht="15" customHeight="1">
      <c r="A346" s="15" t="s">
        <v>153</v>
      </c>
      <c r="B346" s="16" t="s">
        <v>89</v>
      </c>
      <c r="C346" s="17">
        <v>9587</v>
      </c>
      <c r="D346" s="17"/>
      <c r="E346" s="17">
        <f>SUM(C346:D346)</f>
        <v>9587</v>
      </c>
    </row>
    <row r="347" spans="1:5" ht="15" customHeight="1">
      <c r="A347" s="15"/>
      <c r="B347" s="16"/>
      <c r="C347" s="17"/>
      <c r="D347" s="17"/>
      <c r="E347" s="17"/>
    </row>
    <row r="348" spans="1:5" ht="15" customHeight="1">
      <c r="A348" s="18" t="s">
        <v>226</v>
      </c>
      <c r="B348" s="19" t="s">
        <v>227</v>
      </c>
      <c r="C348" s="36">
        <f>SUM(C349:C350)</f>
        <v>263143</v>
      </c>
      <c r="D348" s="36">
        <f>SUM(D349:D350)</f>
        <v>9012</v>
      </c>
      <c r="E348" s="36">
        <f>SUM(E349:E350)</f>
        <v>272155</v>
      </c>
    </row>
    <row r="349" spans="1:5" ht="15" customHeight="1">
      <c r="A349" s="15" t="s">
        <v>76</v>
      </c>
      <c r="B349" s="16" t="s">
        <v>83</v>
      </c>
      <c r="C349" s="17">
        <v>198204</v>
      </c>
      <c r="D349" s="17"/>
      <c r="E349" s="17">
        <f aca="true" t="shared" si="17" ref="E349:E354">SUM(C349:D349)</f>
        <v>198204</v>
      </c>
    </row>
    <row r="350" spans="1:5" ht="15" customHeight="1">
      <c r="A350" s="15" t="s">
        <v>150</v>
      </c>
      <c r="B350" s="16" t="s">
        <v>78</v>
      </c>
      <c r="C350" s="17">
        <v>64939</v>
      </c>
      <c r="D350" s="17">
        <v>9012</v>
      </c>
      <c r="E350" s="17">
        <f t="shared" si="17"/>
        <v>73951</v>
      </c>
    </row>
    <row r="351" spans="1:5" ht="15" customHeight="1">
      <c r="A351" s="15"/>
      <c r="B351" s="16" t="s">
        <v>79</v>
      </c>
      <c r="C351" s="17">
        <v>28410</v>
      </c>
      <c r="D351" s="17"/>
      <c r="E351" s="17">
        <f t="shared" si="17"/>
        <v>28410</v>
      </c>
    </row>
    <row r="352" spans="1:5" ht="15" customHeight="1">
      <c r="A352" s="15"/>
      <c r="B352" s="16" t="s">
        <v>80</v>
      </c>
      <c r="C352" s="17">
        <v>1917</v>
      </c>
      <c r="D352" s="17"/>
      <c r="E352" s="17">
        <f t="shared" si="17"/>
        <v>1917</v>
      </c>
    </row>
    <row r="353" spans="1:5" ht="15" customHeight="1">
      <c r="A353" s="15"/>
      <c r="B353" s="16" t="s">
        <v>72</v>
      </c>
      <c r="C353" s="17">
        <v>639</v>
      </c>
      <c r="D353" s="17"/>
      <c r="E353" s="17">
        <f t="shared" si="17"/>
        <v>639</v>
      </c>
    </row>
    <row r="354" spans="1:5" ht="15" customHeight="1">
      <c r="A354" s="15"/>
      <c r="B354" s="16" t="s">
        <v>81</v>
      </c>
      <c r="C354" s="17">
        <v>1598</v>
      </c>
      <c r="D354" s="17"/>
      <c r="E354" s="17">
        <f t="shared" si="17"/>
        <v>1598</v>
      </c>
    </row>
    <row r="355" spans="1:5" ht="15" customHeight="1">
      <c r="A355" s="15"/>
      <c r="B355" s="16"/>
      <c r="C355" s="17"/>
      <c r="D355" s="17"/>
      <c r="E355" s="17"/>
    </row>
    <row r="356" spans="1:5" ht="15" customHeight="1">
      <c r="A356" s="18" t="s">
        <v>228</v>
      </c>
      <c r="B356" s="19" t="s">
        <v>50</v>
      </c>
      <c r="C356" s="38">
        <v>479867</v>
      </c>
      <c r="D356" s="38"/>
      <c r="E356" s="39">
        <f>SUM(C356:D356)</f>
        <v>479867</v>
      </c>
    </row>
    <row r="357" spans="1:5" ht="15" customHeight="1">
      <c r="A357" s="18"/>
      <c r="B357" s="16" t="s">
        <v>229</v>
      </c>
      <c r="C357" s="17">
        <v>56873</v>
      </c>
      <c r="D357" s="17"/>
      <c r="E357" s="17">
        <f>SUM(C357:D357)</f>
        <v>56873</v>
      </c>
    </row>
    <row r="358" spans="1:5" ht="15" customHeight="1">
      <c r="A358" s="18"/>
      <c r="B358" s="19"/>
      <c r="C358" s="17"/>
      <c r="D358" s="17"/>
      <c r="E358" s="17"/>
    </row>
    <row r="359" spans="1:5" ht="15" customHeight="1">
      <c r="A359" s="18" t="s">
        <v>228</v>
      </c>
      <c r="B359" s="19" t="s">
        <v>230</v>
      </c>
      <c r="C359" s="39">
        <v>25754</v>
      </c>
      <c r="D359" s="39"/>
      <c r="E359" s="39">
        <f>SUM(C359:D359)</f>
        <v>25754</v>
      </c>
    </row>
    <row r="360" spans="1:5" ht="15" customHeight="1">
      <c r="A360" s="15"/>
      <c r="B360" s="16" t="s">
        <v>231</v>
      </c>
      <c r="C360" s="17">
        <v>14174</v>
      </c>
      <c r="D360" s="17"/>
      <c r="E360" s="17">
        <f>SUM(C360:D360)</f>
        <v>14174</v>
      </c>
    </row>
    <row r="361" spans="1:5" ht="15" customHeight="1">
      <c r="A361" s="18"/>
      <c r="B361" s="16"/>
      <c r="C361" s="17"/>
      <c r="D361" s="17"/>
      <c r="E361" s="17"/>
    </row>
    <row r="362" spans="1:5" ht="15" customHeight="1">
      <c r="A362" s="18" t="s">
        <v>232</v>
      </c>
      <c r="B362" s="19" t="s">
        <v>233</v>
      </c>
      <c r="C362" s="39">
        <v>49733</v>
      </c>
      <c r="D362" s="39"/>
      <c r="E362" s="39">
        <f>SUM(C362:D362)</f>
        <v>49733</v>
      </c>
    </row>
    <row r="363" spans="1:5" ht="15" customHeight="1">
      <c r="A363" s="18"/>
      <c r="B363" s="16" t="s">
        <v>229</v>
      </c>
      <c r="C363" s="17">
        <v>21359</v>
      </c>
      <c r="D363" s="39"/>
      <c r="E363" s="17">
        <f>SUM(C363:D363)</f>
        <v>21359</v>
      </c>
    </row>
    <row r="364" spans="1:5" ht="15" customHeight="1">
      <c r="A364" s="18"/>
      <c r="B364" s="19"/>
      <c r="C364" s="17"/>
      <c r="D364" s="39"/>
      <c r="E364" s="17"/>
    </row>
    <row r="365" spans="1:5" ht="15" customHeight="1">
      <c r="A365" s="18" t="s">
        <v>232</v>
      </c>
      <c r="B365" s="19" t="s">
        <v>51</v>
      </c>
      <c r="C365" s="39">
        <v>519</v>
      </c>
      <c r="D365" s="39"/>
      <c r="E365" s="39">
        <f>SUM(C365:D365)</f>
        <v>519</v>
      </c>
    </row>
    <row r="366" spans="1:5" ht="15" customHeight="1">
      <c r="A366" s="18"/>
      <c r="B366" s="19"/>
      <c r="C366" s="39"/>
      <c r="D366" s="39"/>
      <c r="E366" s="17"/>
    </row>
    <row r="367" spans="1:5" ht="15" customHeight="1">
      <c r="A367" s="56" t="s">
        <v>232</v>
      </c>
      <c r="B367" s="57" t="s">
        <v>234</v>
      </c>
      <c r="C367" s="39">
        <v>51768</v>
      </c>
      <c r="D367" s="39"/>
      <c r="E367" s="39">
        <f>SUM(C367:D367)</f>
        <v>51768</v>
      </c>
    </row>
    <row r="368" spans="1:5" ht="15" customHeight="1">
      <c r="A368" s="18"/>
      <c r="B368" s="19"/>
      <c r="C368" s="39"/>
      <c r="D368" s="39"/>
      <c r="E368" s="17"/>
    </row>
    <row r="369" spans="1:5" ht="15" customHeight="1">
      <c r="A369" s="58" t="s">
        <v>235</v>
      </c>
      <c r="B369" s="59" t="s">
        <v>236</v>
      </c>
      <c r="C369" s="39">
        <v>1451</v>
      </c>
      <c r="D369" s="39"/>
      <c r="E369" s="39">
        <f>SUM(C369:D369)</f>
        <v>1451</v>
      </c>
    </row>
    <row r="370" spans="1:5" ht="15" customHeight="1">
      <c r="A370" s="18"/>
      <c r="B370" s="16"/>
      <c r="C370" s="17"/>
      <c r="D370" s="17"/>
      <c r="E370" s="17"/>
    </row>
    <row r="371" spans="1:5" ht="15" customHeight="1">
      <c r="A371" s="18" t="s">
        <v>235</v>
      </c>
      <c r="B371" s="19" t="s">
        <v>237</v>
      </c>
      <c r="C371" s="39">
        <v>163021</v>
      </c>
      <c r="D371" s="39"/>
      <c r="E371" s="39">
        <f>SUM(C371:D371)</f>
        <v>163021</v>
      </c>
    </row>
    <row r="372" spans="1:5" ht="15" customHeight="1">
      <c r="A372" s="18"/>
      <c r="B372" s="19"/>
      <c r="C372" s="17"/>
      <c r="D372" s="17"/>
      <c r="E372" s="17"/>
    </row>
    <row r="373" spans="1:5" ht="15" customHeight="1">
      <c r="A373" s="18" t="s">
        <v>238</v>
      </c>
      <c r="B373" s="60" t="s">
        <v>239</v>
      </c>
      <c r="C373" s="38">
        <f>SUM(C374)</f>
        <v>9587</v>
      </c>
      <c r="D373" s="38"/>
      <c r="E373" s="38">
        <f>SUM(E374)</f>
        <v>9587</v>
      </c>
    </row>
    <row r="374" spans="1:5" ht="15" customHeight="1">
      <c r="A374" s="15" t="s">
        <v>153</v>
      </c>
      <c r="B374" s="16" t="s">
        <v>89</v>
      </c>
      <c r="C374" s="17">
        <v>9587</v>
      </c>
      <c r="D374" s="17"/>
      <c r="E374" s="17">
        <f>SUM(C374:D374)</f>
        <v>9587</v>
      </c>
    </row>
    <row r="375" spans="1:5" ht="15" customHeight="1">
      <c r="A375" s="15"/>
      <c r="B375" s="16"/>
      <c r="C375" s="17"/>
      <c r="D375" s="17"/>
      <c r="E375" s="17"/>
    </row>
    <row r="376" spans="1:5" ht="15" customHeight="1">
      <c r="A376" s="18" t="s">
        <v>240</v>
      </c>
      <c r="B376" s="37" t="s">
        <v>241</v>
      </c>
      <c r="C376" s="20">
        <f>SUM(C377)</f>
        <v>2073</v>
      </c>
      <c r="D376" s="20"/>
      <c r="E376" s="20">
        <f>SUM(E377)</f>
        <v>2073</v>
      </c>
    </row>
    <row r="377" spans="1:5" ht="15" customHeight="1">
      <c r="A377" s="15" t="s">
        <v>153</v>
      </c>
      <c r="B377" s="16" t="s">
        <v>89</v>
      </c>
      <c r="C377" s="49">
        <v>2073</v>
      </c>
      <c r="D377" s="49"/>
      <c r="E377" s="17">
        <f>SUM(C377:D377)</f>
        <v>2073</v>
      </c>
    </row>
    <row r="378" spans="1:5" s="26" customFormat="1" ht="15" customHeight="1">
      <c r="A378" s="23"/>
      <c r="B378" s="61" t="s">
        <v>242</v>
      </c>
      <c r="C378" s="62">
        <f>SUM(C56,C90,C93,C103,C109,C123,C219,C341)</f>
        <v>13562503</v>
      </c>
      <c r="D378" s="62">
        <f>SUM(D56,D90,D93,D103,D109,D123,D219,D341)</f>
        <v>499744</v>
      </c>
      <c r="E378" s="62">
        <f>SUM(E56,E90,E93,E103,E109,E123,E219,E341)</f>
        <v>14062247</v>
      </c>
    </row>
    <row r="379" spans="1:5" ht="15" customHeight="1">
      <c r="A379" s="27"/>
      <c r="B379" s="63"/>
      <c r="C379" s="64"/>
      <c r="D379" s="64"/>
      <c r="E379" s="64"/>
    </row>
    <row r="380" spans="1:5" ht="15" customHeight="1">
      <c r="A380" s="27"/>
      <c r="B380" s="63"/>
      <c r="C380" s="2" t="s">
        <v>243</v>
      </c>
      <c r="D380" s="2"/>
      <c r="E380" s="64"/>
    </row>
    <row r="381" spans="1:5" ht="15" customHeight="1">
      <c r="A381" s="27"/>
      <c r="B381" s="63"/>
      <c r="C381" s="2" t="s">
        <v>1</v>
      </c>
      <c r="D381" s="2"/>
      <c r="E381" s="64"/>
    </row>
    <row r="382" spans="1:5" ht="15" customHeight="1">
      <c r="A382" s="27"/>
      <c r="B382" s="63"/>
      <c r="C382" s="2" t="s">
        <v>299</v>
      </c>
      <c r="D382" s="2"/>
      <c r="E382" s="64"/>
    </row>
    <row r="383" spans="1:5" ht="15" customHeight="1">
      <c r="A383" s="27"/>
      <c r="B383" s="63"/>
      <c r="C383" s="2" t="s">
        <v>298</v>
      </c>
      <c r="D383" s="2"/>
      <c r="E383" s="64"/>
    </row>
    <row r="384" spans="1:5" s="8" customFormat="1" ht="15" customHeight="1">
      <c r="A384" s="5" t="s">
        <v>244</v>
      </c>
      <c r="B384" s="65"/>
      <c r="C384" s="66"/>
      <c r="D384" s="66"/>
      <c r="E384" s="66"/>
    </row>
    <row r="385" spans="1:5" ht="15" customHeight="1">
      <c r="A385" s="27"/>
      <c r="B385" s="67"/>
      <c r="C385" s="64"/>
      <c r="D385" s="64"/>
      <c r="E385" s="11" t="s">
        <v>3</v>
      </c>
    </row>
    <row r="386" spans="1:5" ht="15" customHeight="1">
      <c r="A386" s="15" t="s">
        <v>245</v>
      </c>
      <c r="B386" s="68" t="s">
        <v>246</v>
      </c>
      <c r="C386" s="17">
        <v>1379729</v>
      </c>
      <c r="D386" s="17"/>
      <c r="E386" s="17">
        <f>SUM(C386:D386)</f>
        <v>1379729</v>
      </c>
    </row>
    <row r="387" spans="1:5" ht="15" customHeight="1">
      <c r="A387" s="15"/>
      <c r="B387" s="68"/>
      <c r="C387" s="17"/>
      <c r="D387" s="17"/>
      <c r="E387" s="17"/>
    </row>
    <row r="388" spans="1:5" ht="15" customHeight="1">
      <c r="A388" s="15" t="s">
        <v>247</v>
      </c>
      <c r="B388" s="68" t="s">
        <v>248</v>
      </c>
      <c r="C388" s="17">
        <v>-355860</v>
      </c>
      <c r="D388" s="17"/>
      <c r="E388" s="17">
        <f>SUM(C388:D388)</f>
        <v>-355860</v>
      </c>
    </row>
    <row r="389" spans="1:5" ht="15" customHeight="1">
      <c r="A389" s="15"/>
      <c r="B389" s="68"/>
      <c r="C389" s="17"/>
      <c r="D389" s="17"/>
      <c r="E389" s="17"/>
    </row>
    <row r="390" spans="1:5" ht="15" customHeight="1">
      <c r="A390" s="15" t="s">
        <v>249</v>
      </c>
      <c r="B390" s="68" t="s">
        <v>250</v>
      </c>
      <c r="C390" s="17">
        <v>1104978</v>
      </c>
      <c r="D390" s="17"/>
      <c r="E390" s="17">
        <f>SUM(C390:D390)</f>
        <v>1104978</v>
      </c>
    </row>
    <row r="391" spans="1:5" ht="15" customHeight="1">
      <c r="A391" s="15"/>
      <c r="B391" s="68"/>
      <c r="C391" s="17"/>
      <c r="D391" s="17"/>
      <c r="E391" s="17"/>
    </row>
    <row r="392" spans="1:5" ht="15" customHeight="1">
      <c r="A392" s="15" t="s">
        <v>249</v>
      </c>
      <c r="B392" s="68" t="s">
        <v>251</v>
      </c>
      <c r="C392" s="17">
        <v>99063</v>
      </c>
      <c r="D392" s="17"/>
      <c r="E392" s="17">
        <f>SUM(C392:D392)</f>
        <v>99063</v>
      </c>
    </row>
    <row r="393" spans="1:5" ht="15" customHeight="1">
      <c r="A393" s="15"/>
      <c r="B393" s="68"/>
      <c r="C393" s="17"/>
      <c r="D393" s="17"/>
      <c r="E393" s="17"/>
    </row>
    <row r="394" spans="1:5" ht="15" customHeight="1">
      <c r="A394" s="15" t="s">
        <v>252</v>
      </c>
      <c r="B394" s="68" t="s">
        <v>253</v>
      </c>
      <c r="C394" s="17"/>
      <c r="D394" s="17"/>
      <c r="E394" s="17"/>
    </row>
    <row r="395" spans="1:5" ht="15" customHeight="1">
      <c r="A395" s="69"/>
      <c r="B395" s="61" t="s">
        <v>254</v>
      </c>
      <c r="C395" s="70">
        <f>SUM(C386:C394)</f>
        <v>2227910</v>
      </c>
      <c r="D395" s="70">
        <f>SUM(D386:D394)</f>
        <v>0</v>
      </c>
      <c r="E395" s="70">
        <f>SUM(E386:E394)</f>
        <v>2227910</v>
      </c>
    </row>
    <row r="396" spans="1:5" ht="15" customHeight="1">
      <c r="A396" s="71"/>
      <c r="B396" s="63"/>
      <c r="C396" s="72"/>
      <c r="D396" s="72"/>
      <c r="E396" s="72"/>
    </row>
    <row r="397" spans="1:5" ht="15" customHeight="1">
      <c r="A397" s="73"/>
      <c r="C397" s="2" t="s">
        <v>255</v>
      </c>
      <c r="D397" s="74"/>
      <c r="E397" s="74"/>
    </row>
    <row r="398" spans="1:5" ht="15" customHeight="1">
      <c r="A398" s="73"/>
      <c r="C398" s="2" t="s">
        <v>1</v>
      </c>
      <c r="D398" s="74"/>
      <c r="E398" s="74"/>
    </row>
    <row r="399" spans="1:5" ht="15" customHeight="1">
      <c r="A399" s="73"/>
      <c r="C399" s="2" t="s">
        <v>297</v>
      </c>
      <c r="D399" s="74"/>
      <c r="E399" s="74"/>
    </row>
    <row r="400" spans="1:5" ht="15" customHeight="1">
      <c r="A400" s="73"/>
      <c r="C400" s="2" t="s">
        <v>298</v>
      </c>
      <c r="D400" s="74"/>
      <c r="E400" s="74"/>
    </row>
    <row r="401" spans="1:5" ht="15" customHeight="1">
      <c r="A401" s="75" t="s">
        <v>256</v>
      </c>
      <c r="B401" s="76"/>
      <c r="C401" s="77"/>
      <c r="D401" s="77"/>
      <c r="E401" s="77"/>
    </row>
    <row r="402" spans="1:5" ht="15" customHeight="1">
      <c r="A402" s="75"/>
      <c r="B402" s="76"/>
      <c r="C402" s="77"/>
      <c r="D402" s="77"/>
      <c r="E402" s="11" t="s">
        <v>3</v>
      </c>
    </row>
    <row r="403" spans="1:5" ht="23.25" customHeight="1">
      <c r="A403" s="78"/>
      <c r="B403" s="78" t="s">
        <v>257</v>
      </c>
      <c r="C403" s="79" t="s">
        <v>258</v>
      </c>
      <c r="D403" s="79" t="s">
        <v>259</v>
      </c>
      <c r="E403" s="79" t="s">
        <v>8</v>
      </c>
    </row>
    <row r="404" spans="1:5" ht="15" customHeight="1">
      <c r="A404" s="80" t="s">
        <v>260</v>
      </c>
      <c r="B404" s="81" t="s">
        <v>261</v>
      </c>
      <c r="C404" s="82"/>
      <c r="D404" s="82">
        <v>1143929</v>
      </c>
      <c r="E404" s="17">
        <f>SUM(C404:D404)</f>
        <v>1143929</v>
      </c>
    </row>
    <row r="405" spans="1:5" ht="15" customHeight="1">
      <c r="A405" s="80"/>
      <c r="B405" s="81"/>
      <c r="C405" s="82"/>
      <c r="D405" s="82"/>
      <c r="E405" s="82"/>
    </row>
    <row r="406" spans="1:5" ht="15" customHeight="1">
      <c r="A406" s="80" t="s">
        <v>262</v>
      </c>
      <c r="B406" s="83" t="s">
        <v>263</v>
      </c>
      <c r="C406" s="82">
        <v>1648661</v>
      </c>
      <c r="D406" s="82"/>
      <c r="E406" s="17">
        <f>SUM(C406:D406)</f>
        <v>1648661</v>
      </c>
    </row>
    <row r="407" spans="1:5" ht="15" customHeight="1">
      <c r="A407" s="80"/>
      <c r="B407" s="83"/>
      <c r="C407" s="82"/>
      <c r="D407" s="82"/>
      <c r="E407" s="82"/>
    </row>
    <row r="408" spans="1:5" ht="15" customHeight="1">
      <c r="A408" s="80" t="s">
        <v>264</v>
      </c>
      <c r="B408" s="16" t="s">
        <v>61</v>
      </c>
      <c r="C408" s="82">
        <v>1305122</v>
      </c>
      <c r="D408" s="82"/>
      <c r="E408" s="17">
        <f>SUM(C408:D408)</f>
        <v>1305122</v>
      </c>
    </row>
    <row r="409" spans="1:5" ht="15" customHeight="1">
      <c r="A409" s="80"/>
      <c r="B409" s="83"/>
      <c r="C409" s="82"/>
      <c r="D409" s="82"/>
      <c r="E409" s="82"/>
    </row>
    <row r="410" spans="1:5" ht="15" customHeight="1">
      <c r="A410" s="80" t="s">
        <v>265</v>
      </c>
      <c r="B410" s="16" t="s">
        <v>266</v>
      </c>
      <c r="C410" s="82">
        <v>29593</v>
      </c>
      <c r="D410" s="82"/>
      <c r="E410" s="17">
        <f>SUM(C410:D410)</f>
        <v>29593</v>
      </c>
    </row>
    <row r="411" spans="1:5" ht="15" customHeight="1">
      <c r="A411" s="80"/>
      <c r="B411" s="81"/>
      <c r="C411" s="82"/>
      <c r="D411" s="82"/>
      <c r="E411" s="82"/>
    </row>
    <row r="412" spans="1:5" ht="15" customHeight="1">
      <c r="A412" s="80" t="s">
        <v>267</v>
      </c>
      <c r="B412" s="22" t="s">
        <v>57</v>
      </c>
      <c r="C412" s="82">
        <v>41306</v>
      </c>
      <c r="D412" s="82"/>
      <c r="E412" s="17">
        <f>SUM(C412:D412)</f>
        <v>41306</v>
      </c>
    </row>
    <row r="413" spans="1:5" ht="15" customHeight="1">
      <c r="A413" s="84"/>
      <c r="B413" s="85" t="s">
        <v>268</v>
      </c>
      <c r="C413" s="86">
        <f>SUM(C404:C412)</f>
        <v>3024682</v>
      </c>
      <c r="D413" s="86">
        <f>SUM(D404:D412)</f>
        <v>1143929</v>
      </c>
      <c r="E413" s="86">
        <f>SUM(E404:E412)</f>
        <v>4168611</v>
      </c>
    </row>
    <row r="414" spans="1:5" ht="12.75" customHeight="1">
      <c r="A414" s="87"/>
      <c r="B414" s="89" t="s">
        <v>269</v>
      </c>
      <c r="C414" s="88"/>
      <c r="D414" s="88"/>
      <c r="E414" s="88"/>
    </row>
    <row r="415" spans="1:5" ht="22.5" customHeight="1">
      <c r="A415" s="90"/>
      <c r="B415" s="78" t="s">
        <v>270</v>
      </c>
      <c r="C415" s="79" t="s">
        <v>258</v>
      </c>
      <c r="D415" s="79" t="s">
        <v>259</v>
      </c>
      <c r="E415" s="79" t="s">
        <v>8</v>
      </c>
    </row>
    <row r="416" spans="1:5" ht="15" customHeight="1">
      <c r="A416" s="91" t="s">
        <v>260</v>
      </c>
      <c r="B416" s="92" t="s">
        <v>271</v>
      </c>
      <c r="C416" s="93">
        <v>246001</v>
      </c>
      <c r="D416" s="93">
        <v>28761</v>
      </c>
      <c r="E416" s="94">
        <f>SUM(C416:D416)</f>
        <v>274762</v>
      </c>
    </row>
    <row r="417" spans="1:5" ht="14.25" customHeight="1">
      <c r="A417" s="95"/>
      <c r="B417" s="96"/>
      <c r="C417" s="97"/>
      <c r="D417" s="97"/>
      <c r="E417" s="97"/>
    </row>
    <row r="418" spans="1:5" ht="14.25" customHeight="1">
      <c r="A418" s="80" t="s">
        <v>262</v>
      </c>
      <c r="B418" s="98" t="s">
        <v>272</v>
      </c>
      <c r="C418" s="93">
        <v>543786</v>
      </c>
      <c r="D418" s="93">
        <v>322382</v>
      </c>
      <c r="E418" s="94">
        <f>SUM(C418:D418)</f>
        <v>866168</v>
      </c>
    </row>
    <row r="419" spans="1:5" ht="14.25" customHeight="1">
      <c r="A419" s="95"/>
      <c r="B419" s="96"/>
      <c r="C419" s="97"/>
      <c r="D419" s="97"/>
      <c r="E419" s="97"/>
    </row>
    <row r="420" spans="1:5" ht="14.25" customHeight="1">
      <c r="A420" s="80" t="s">
        <v>264</v>
      </c>
      <c r="B420" s="98" t="s">
        <v>273</v>
      </c>
      <c r="C420" s="93">
        <v>729380</v>
      </c>
      <c r="D420" s="93">
        <v>358148</v>
      </c>
      <c r="E420" s="94">
        <f>SUM(C420:D420)</f>
        <v>1087528</v>
      </c>
    </row>
    <row r="421" spans="1:5" ht="14.25" customHeight="1">
      <c r="A421" s="80"/>
      <c r="B421" s="98"/>
      <c r="C421" s="82"/>
      <c r="D421" s="82"/>
      <c r="E421" s="82"/>
    </row>
    <row r="422" spans="1:5" ht="14.25" customHeight="1">
      <c r="A422" s="80" t="s">
        <v>265</v>
      </c>
      <c r="B422" s="99" t="s">
        <v>274</v>
      </c>
      <c r="C422" s="93">
        <v>31956</v>
      </c>
      <c r="D422" s="93">
        <v>227781</v>
      </c>
      <c r="E422" s="94">
        <f>SUM(C422:D422)</f>
        <v>259737</v>
      </c>
    </row>
    <row r="423" spans="1:5" ht="14.25" customHeight="1">
      <c r="A423" s="80"/>
      <c r="B423" s="99"/>
      <c r="C423" s="93"/>
      <c r="D423" s="93"/>
      <c r="E423" s="94"/>
    </row>
    <row r="424" spans="1:5" ht="14.25" customHeight="1">
      <c r="A424" s="80" t="s">
        <v>267</v>
      </c>
      <c r="B424" s="99" t="s">
        <v>275</v>
      </c>
      <c r="C424" s="93">
        <v>29593</v>
      </c>
      <c r="D424" s="93">
        <v>63912</v>
      </c>
      <c r="E424" s="94">
        <f>SUM(C424:D424)</f>
        <v>93505</v>
      </c>
    </row>
    <row r="425" spans="1:5" ht="14.25" customHeight="1">
      <c r="A425" s="80"/>
      <c r="B425" s="98"/>
      <c r="C425" s="82"/>
      <c r="D425" s="82"/>
      <c r="E425" s="82"/>
    </row>
    <row r="426" spans="1:5" ht="14.25" customHeight="1">
      <c r="A426" s="80" t="s">
        <v>276</v>
      </c>
      <c r="B426" s="100" t="s">
        <v>277</v>
      </c>
      <c r="C426" s="93">
        <v>41306</v>
      </c>
      <c r="D426" s="93">
        <v>62674</v>
      </c>
      <c r="E426" s="94">
        <f>SUM(C426:D426)</f>
        <v>103980</v>
      </c>
    </row>
    <row r="427" spans="1:5" ht="14.25" customHeight="1">
      <c r="A427" s="80"/>
      <c r="B427" s="98"/>
      <c r="C427" s="82"/>
      <c r="D427" s="82"/>
      <c r="E427" s="82"/>
    </row>
    <row r="428" spans="1:5" ht="14.25" customHeight="1">
      <c r="A428" s="80" t="s">
        <v>278</v>
      </c>
      <c r="B428" s="100" t="s">
        <v>279</v>
      </c>
      <c r="C428" s="93">
        <v>0</v>
      </c>
      <c r="D428" s="93">
        <v>4424</v>
      </c>
      <c r="E428" s="94">
        <f>SUM(C428:D428)</f>
        <v>4424</v>
      </c>
    </row>
    <row r="429" spans="1:5" ht="14.25" customHeight="1">
      <c r="A429" s="80"/>
      <c r="B429" s="100"/>
      <c r="C429" s="93"/>
      <c r="D429" s="93"/>
      <c r="E429" s="93"/>
    </row>
    <row r="430" spans="1:5" ht="14.25" customHeight="1">
      <c r="A430" s="80" t="s">
        <v>280</v>
      </c>
      <c r="B430" s="100" t="s">
        <v>281</v>
      </c>
      <c r="C430" s="93">
        <v>0</v>
      </c>
      <c r="D430" s="93">
        <v>27034</v>
      </c>
      <c r="E430" s="94">
        <f>SUM(C430:D430)</f>
        <v>27034</v>
      </c>
    </row>
    <row r="431" spans="1:5" ht="14.25" customHeight="1">
      <c r="A431" s="80"/>
      <c r="B431" s="100"/>
      <c r="C431" s="93"/>
      <c r="D431" s="93"/>
      <c r="E431" s="94"/>
    </row>
    <row r="432" spans="1:5" ht="14.25" customHeight="1">
      <c r="A432" s="80" t="s">
        <v>282</v>
      </c>
      <c r="B432" s="100" t="s">
        <v>283</v>
      </c>
      <c r="C432" s="93">
        <v>0</v>
      </c>
      <c r="D432" s="93">
        <v>5115</v>
      </c>
      <c r="E432" s="94">
        <f>SUM(C432:D432)</f>
        <v>5115</v>
      </c>
    </row>
    <row r="433" spans="1:5" ht="14.25" customHeight="1">
      <c r="A433" s="80"/>
      <c r="B433" s="100"/>
      <c r="C433" s="93"/>
      <c r="D433" s="93"/>
      <c r="E433" s="94"/>
    </row>
    <row r="434" spans="1:5" ht="14.25" customHeight="1">
      <c r="A434" s="80" t="s">
        <v>284</v>
      </c>
      <c r="B434" s="100" t="s">
        <v>285</v>
      </c>
      <c r="C434" s="93">
        <v>0</v>
      </c>
      <c r="D434" s="93">
        <v>10124</v>
      </c>
      <c r="E434" s="94">
        <f>SUM(C434:D434)</f>
        <v>10124</v>
      </c>
    </row>
    <row r="435" spans="1:5" ht="14.25" customHeight="1">
      <c r="A435" s="80"/>
      <c r="B435" s="100"/>
      <c r="C435" s="93"/>
      <c r="D435" s="93"/>
      <c r="E435" s="94"/>
    </row>
    <row r="436" spans="1:5" ht="14.25" customHeight="1">
      <c r="A436" s="80" t="s">
        <v>286</v>
      </c>
      <c r="B436" s="98" t="s">
        <v>287</v>
      </c>
      <c r="C436" s="93">
        <v>0</v>
      </c>
      <c r="D436" s="93">
        <v>5554</v>
      </c>
      <c r="E436" s="94">
        <f>SUM(C436:D436)</f>
        <v>5554</v>
      </c>
    </row>
    <row r="437" spans="1:5" ht="14.25" customHeight="1">
      <c r="A437" s="80"/>
      <c r="B437" s="100"/>
      <c r="C437" s="93"/>
      <c r="D437" s="93"/>
      <c r="E437" s="94"/>
    </row>
    <row r="438" spans="1:5" ht="14.25" customHeight="1">
      <c r="A438" s="80" t="s">
        <v>288</v>
      </c>
      <c r="B438" s="98" t="s">
        <v>295</v>
      </c>
      <c r="C438" s="93">
        <v>0</v>
      </c>
      <c r="D438" s="93">
        <v>13449</v>
      </c>
      <c r="E438" s="94">
        <f>SUM(C438:D438)</f>
        <v>13449</v>
      </c>
    </row>
    <row r="439" spans="1:5" ht="14.25" customHeight="1">
      <c r="A439" s="80"/>
      <c r="B439" s="100"/>
      <c r="C439" s="93"/>
      <c r="D439" s="93"/>
      <c r="E439" s="94"/>
    </row>
    <row r="440" spans="1:5" ht="24" customHeight="1">
      <c r="A440" s="80" t="s">
        <v>289</v>
      </c>
      <c r="B440" s="101" t="s">
        <v>296</v>
      </c>
      <c r="C440" s="93">
        <v>1402660</v>
      </c>
      <c r="D440" s="93">
        <v>0</v>
      </c>
      <c r="E440" s="94">
        <f>SUM(C440:D440)</f>
        <v>1402660</v>
      </c>
    </row>
    <row r="441" spans="1:5" ht="14.25" customHeight="1">
      <c r="A441" s="80"/>
      <c r="B441" s="100"/>
      <c r="C441" s="93"/>
      <c r="D441" s="93"/>
      <c r="E441" s="94"/>
    </row>
    <row r="442" spans="1:5" ht="14.25" customHeight="1">
      <c r="A442" s="80" t="s">
        <v>290</v>
      </c>
      <c r="B442" s="98" t="s">
        <v>294</v>
      </c>
      <c r="C442" s="93">
        <v>0</v>
      </c>
      <c r="D442" s="93">
        <v>8628</v>
      </c>
      <c r="E442" s="94">
        <f>SUM(C442:D442)</f>
        <v>8628</v>
      </c>
    </row>
    <row r="443" spans="1:5" ht="14.25" customHeight="1">
      <c r="A443" s="80"/>
      <c r="B443" s="98"/>
      <c r="C443" s="93"/>
      <c r="D443" s="93"/>
      <c r="E443" s="94"/>
    </row>
    <row r="444" spans="1:5" ht="14.25" customHeight="1">
      <c r="A444" s="80" t="s">
        <v>291</v>
      </c>
      <c r="B444" s="102" t="s">
        <v>292</v>
      </c>
      <c r="C444" s="93">
        <v>0</v>
      </c>
      <c r="D444" s="93">
        <v>5943</v>
      </c>
      <c r="E444" s="94">
        <f>SUM(C444:D444)</f>
        <v>5943</v>
      </c>
    </row>
    <row r="445" spans="1:5" ht="15" customHeight="1">
      <c r="A445" s="84"/>
      <c r="B445" s="103" t="s">
        <v>293</v>
      </c>
      <c r="C445" s="86">
        <f>SUM(C416:C444)</f>
        <v>3024682</v>
      </c>
      <c r="D445" s="86">
        <f>SUM(D416:D444)</f>
        <v>1143929</v>
      </c>
      <c r="E445" s="86">
        <f>SUM(E416:E444)</f>
        <v>4168611</v>
      </c>
    </row>
    <row r="446" spans="1:5" ht="15.75" customHeight="1">
      <c r="A446" s="104"/>
      <c r="B446" s="105"/>
      <c r="C446" s="64"/>
      <c r="D446" s="64"/>
      <c r="E446" s="64"/>
    </row>
  </sheetData>
  <sheetProtection/>
  <printOptions/>
  <pageMargins left="0.5118110236220472" right="0.0787401574803149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FINANTS</dc:creator>
  <cp:keywords/>
  <dc:description/>
  <cp:lastModifiedBy>Admin</cp:lastModifiedBy>
  <cp:lastPrinted>2011-01-20T14:22:53Z</cp:lastPrinted>
  <dcterms:created xsi:type="dcterms:W3CDTF">2011-01-19T12:21:30Z</dcterms:created>
  <dcterms:modified xsi:type="dcterms:W3CDTF">2011-11-03T08:39:51Z</dcterms:modified>
  <cp:category/>
  <cp:version/>
  <cp:contentType/>
  <cp:contentStatus/>
</cp:coreProperties>
</file>