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<sst xmlns="http://schemas.openxmlformats.org/spreadsheetml/2006/main" count="193" uniqueCount="130">
  <si>
    <t>Lisa</t>
  </si>
  <si>
    <t>Sillamäe Linnavolikogu</t>
  </si>
  <si>
    <t>30.08.2011</t>
  </si>
  <si>
    <t xml:space="preserve">                                    Lisa 1. Sillamäe linna 2011. aasta eelarve tulud </t>
  </si>
  <si>
    <t>Kood</t>
  </si>
  <si>
    <t>Tulu nimetus</t>
  </si>
  <si>
    <t xml:space="preserve">Eelarve </t>
  </si>
  <si>
    <t>Muutmine</t>
  </si>
  <si>
    <t xml:space="preserve">Täpsustat. eelarve </t>
  </si>
  <si>
    <t>3000</t>
  </si>
  <si>
    <t>Füüsilise isiku tulumaks</t>
  </si>
  <si>
    <t>3044</t>
  </si>
  <si>
    <t>Reklaamimaks</t>
  </si>
  <si>
    <t>3220</t>
  </si>
  <si>
    <t>Laekumised haridusasutuste majandustegevusest</t>
  </si>
  <si>
    <t>3222</t>
  </si>
  <si>
    <t>Laekumised spordi- ja huvialakoolide tegevusest  (Ulei)</t>
  </si>
  <si>
    <t>3224</t>
  </si>
  <si>
    <t>Laekumised sotsiaalasutuste majandustegevusest (Lootus)</t>
  </si>
  <si>
    <t>Laste riiklik hoolekanne (lastekodu)</t>
  </si>
  <si>
    <t>3500</t>
  </si>
  <si>
    <t>Sihtotstarbelised toetused</t>
  </si>
  <si>
    <t>Sihtotstarbelised toetused - õppelaen</t>
  </si>
  <si>
    <t>3811</t>
  </si>
  <si>
    <t>Rajatiste ja hoonete müük</t>
  </si>
  <si>
    <t>3820</t>
  </si>
  <si>
    <t>Intressi- ja viivisetulud hoiustelt</t>
  </si>
  <si>
    <t>3888</t>
  </si>
  <si>
    <t>Segalaadilised tulud</t>
  </si>
  <si>
    <t>Kokku tulud</t>
  </si>
  <si>
    <t>ÜLDSE TULUD</t>
  </si>
  <si>
    <t xml:space="preserve">                                    Lisa 2. Sillamäe linna 2011. aasta eelarve kulud </t>
  </si>
  <si>
    <t>Kulu nimetus</t>
  </si>
  <si>
    <t>01112</t>
  </si>
  <si>
    <t>Linnavalitsus</t>
  </si>
  <si>
    <t>50</t>
  </si>
  <si>
    <t xml:space="preserve">Personalikulud                  </t>
  </si>
  <si>
    <t xml:space="preserve">Personalikulud - õppelaen                   </t>
  </si>
  <si>
    <t>Linna Raamatupidamine</t>
  </si>
  <si>
    <t>55</t>
  </si>
  <si>
    <t>Majandamiskulud, sh</t>
  </si>
  <si>
    <t xml:space="preserve">          kommunaalkulud</t>
  </si>
  <si>
    <t>01114</t>
  </si>
  <si>
    <t>03200</t>
  </si>
  <si>
    <t>Pääste- ja turvateenused</t>
  </si>
  <si>
    <t>04360</t>
  </si>
  <si>
    <t>Muu energia- ja soojamajandus</t>
  </si>
  <si>
    <t>04511</t>
  </si>
  <si>
    <t>Liikluskorraldus</t>
  </si>
  <si>
    <t>04740</t>
  </si>
  <si>
    <t>Territoriaalne planeerimine</t>
  </si>
  <si>
    <t>04900</t>
  </si>
  <si>
    <t>Rajatiste ja hoonete ehitus- ja renoveerimine</t>
  </si>
  <si>
    <t>06400</t>
  </si>
  <si>
    <t>Tänavavalgustus</t>
  </si>
  <si>
    <t>06605</t>
  </si>
  <si>
    <t>Kinnistu ja hoone hooldus V.Tškalovi 25, V.Tškalovi 3a,</t>
  </si>
  <si>
    <t>V.Tškalovi 1a</t>
  </si>
  <si>
    <t>sh, kommunaalkulud</t>
  </si>
  <si>
    <t xml:space="preserve">Eespool nimetamata elamu- ja kommunaalkulud </t>
  </si>
  <si>
    <t>08102</t>
  </si>
  <si>
    <t>Spordikompleks Kalev</t>
  </si>
  <si>
    <t xml:space="preserve">          inventari kulud                  </t>
  </si>
  <si>
    <t xml:space="preserve">          jooksev remont</t>
  </si>
  <si>
    <t>08105</t>
  </si>
  <si>
    <t>Muusikakool</t>
  </si>
  <si>
    <t>Personalikulud</t>
  </si>
  <si>
    <t>08106</t>
  </si>
  <si>
    <t>Sillamäe Huvi- ja Noortekeskus Ulei</t>
  </si>
  <si>
    <t xml:space="preserve">          kultuuri- ja noorsooüritused</t>
  </si>
  <si>
    <t>08109</t>
  </si>
  <si>
    <t>Spordiorganisatsioonide tegevuse toetus</t>
  </si>
  <si>
    <t>Laste ja noorte laagrid</t>
  </si>
  <si>
    <t>08201</t>
  </si>
  <si>
    <t>Linna Keskraamatukogu</t>
  </si>
  <si>
    <t>Majandamiskulud</t>
  </si>
  <si>
    <t xml:space="preserve">          infotehnoloogia kulud</t>
  </si>
  <si>
    <t>08202</t>
  </si>
  <si>
    <t>Kultuurikeskus</t>
  </si>
  <si>
    <t>08208</t>
  </si>
  <si>
    <t>Linna kultuuriüritused</t>
  </si>
  <si>
    <t>08209</t>
  </si>
  <si>
    <t>Ühiskondlike organisatsioonide ja kultuuriseltside tegevuse toetus</t>
  </si>
  <si>
    <t>09110</t>
  </si>
  <si>
    <t>Lasteaed Rukkilill</t>
  </si>
  <si>
    <t>Lasteaed Päikseke</t>
  </si>
  <si>
    <t>Lasteaed Helepunased Purjed</t>
  </si>
  <si>
    <t>09220</t>
  </si>
  <si>
    <t>Vanalinna Kool</t>
  </si>
  <si>
    <t>Astangu Kool</t>
  </si>
  <si>
    <t>Kannuka Kool</t>
  </si>
  <si>
    <t>Sillamäe Gümnaasium</t>
  </si>
  <si>
    <t>Koolide reserv-riigist</t>
  </si>
  <si>
    <t>10200</t>
  </si>
  <si>
    <t>Hoolekandeasutus Sügis</t>
  </si>
  <si>
    <t>45</t>
  </si>
  <si>
    <t>Eraldised</t>
  </si>
  <si>
    <t>10401</t>
  </si>
  <si>
    <t>Laste Hoolekande Asutus Lootus</t>
  </si>
  <si>
    <t>10402</t>
  </si>
  <si>
    <t>Lapsehoiuteenuse ja asenduskoduteenuse vahendite ülejääk</t>
  </si>
  <si>
    <t>Kokku kulud</t>
  </si>
  <si>
    <t xml:space="preserve">KOKKU  KULUD </t>
  </si>
  <si>
    <t xml:space="preserve">                     Lisa 4. Sillamäe linna 2011. aasta eelarve investeerimiskava</t>
  </si>
  <si>
    <t>Tuluallikas</t>
  </si>
  <si>
    <t>1.</t>
  </si>
  <si>
    <t>Linna eelarvest</t>
  </si>
  <si>
    <t>3.</t>
  </si>
  <si>
    <t>Ettevõtluse Arendamise Sihtasutus</t>
  </si>
  <si>
    <t>Kokku investeerimiskava</t>
  </si>
  <si>
    <t>Kulud</t>
  </si>
  <si>
    <t>Objekti nimetus</t>
  </si>
  <si>
    <t>4.</t>
  </si>
  <si>
    <t>Lasteaed Jaaniussike  fassaadi remont</t>
  </si>
  <si>
    <t>12.</t>
  </si>
  <si>
    <t>Remonditööd Tškalovi tn 25 hoone (tuletõkkeuste paigaldamine)</t>
  </si>
  <si>
    <t>13.</t>
  </si>
  <si>
    <t>Sillamäe linna veevarustus- ja kanalisatsioonisüsteemide rekonstrueerimine</t>
  </si>
  <si>
    <t>20.</t>
  </si>
  <si>
    <t xml:space="preserve">Lasteaed Päikseke varjualuste paigaldus </t>
  </si>
  <si>
    <t>22.</t>
  </si>
  <si>
    <t>Remonditööd Tškalovi tn 25 hoone (välitrepi remont)</t>
  </si>
  <si>
    <t>23.</t>
  </si>
  <si>
    <t>Spordikompleksi Kalev  hoone  (välitrepi remont)</t>
  </si>
  <si>
    <t>24.</t>
  </si>
  <si>
    <t>16.</t>
  </si>
  <si>
    <t>Kannuka kooli katuse remont</t>
  </si>
  <si>
    <t>3502</t>
  </si>
  <si>
    <t xml:space="preserve">Remonditööd Tškalovi tn 25 hoone (akende vahetamine) </t>
  </si>
  <si>
    <t>määrus nr 61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</si>
</sst>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i/>
      <sz val="10"/>
      <name val="Arial"/>
      <family val="2"/>
    </font>
    <font>
      <sz val="12"/>
      <name val="Arial Baltic"/>
      <family val="0"/>
    </font>
    <font>
      <sz val="10"/>
      <name val="Arial Baltic"/>
      <family val="2"/>
    </font>
    <font>
      <sz val="10"/>
      <name val="Arial Cyr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2" borderId="1" xfId="22" applyNumberFormat="1" applyFont="1" applyFill="1" applyBorder="1" applyAlignment="1">
      <alignment horizontal="center" vertical="center"/>
      <protection/>
    </xf>
    <xf numFmtId="49" fontId="0" fillId="2" borderId="2" xfId="23" applyNumberFormat="1" applyFont="1" applyFill="1" applyBorder="1" applyAlignment="1">
      <alignment horizontal="right"/>
      <protection/>
    </xf>
    <xf numFmtId="0" fontId="0" fillId="2" borderId="2" xfId="23" applyFont="1" applyFill="1" applyBorder="1">
      <alignment/>
      <protection/>
    </xf>
    <xf numFmtId="49" fontId="3" fillId="0" borderId="2" xfId="23" applyNumberFormat="1" applyFont="1" applyBorder="1" applyAlignment="1">
      <alignment horizontal="right"/>
      <protection/>
    </xf>
    <xf numFmtId="49" fontId="1" fillId="2" borderId="2" xfId="23" applyNumberFormat="1" applyFont="1" applyFill="1" applyBorder="1" applyAlignment="1">
      <alignment horizontal="right"/>
      <protection/>
    </xf>
    <xf numFmtId="49" fontId="5" fillId="2" borderId="2" xfId="23" applyNumberFormat="1" applyFont="1" applyFill="1" applyBorder="1" applyAlignment="1">
      <alignment horizontal="right"/>
      <protection/>
    </xf>
    <xf numFmtId="49" fontId="5" fillId="2" borderId="2" xfId="23" applyNumberFormat="1" applyFont="1" applyFill="1" applyBorder="1" applyAlignment="1">
      <alignment horizontal="right"/>
      <protection/>
    </xf>
    <xf numFmtId="49" fontId="1" fillId="2" borderId="2" xfId="22" applyNumberFormat="1" applyFont="1" applyFill="1" applyBorder="1" applyAlignment="1">
      <alignment horizontal="center" vertical="center"/>
      <protection/>
    </xf>
    <xf numFmtId="0" fontId="1" fillId="2" borderId="2" xfId="25" applyFont="1" applyFill="1" applyBorder="1">
      <alignment/>
      <protection/>
    </xf>
    <xf numFmtId="0" fontId="1" fillId="0" borderId="0" xfId="19" applyFont="1">
      <alignment/>
      <protection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2" xfId="23" applyFont="1" applyFill="1" applyBorder="1">
      <alignment/>
      <protection/>
    </xf>
    <xf numFmtId="4" fontId="6" fillId="2" borderId="3" xfId="27" applyNumberFormat="1" applyFont="1" applyFill="1" applyBorder="1" applyAlignment="1">
      <alignment vertical="center" wrapText="1"/>
      <protection/>
    </xf>
    <xf numFmtId="4" fontId="6" fillId="2" borderId="4" xfId="22" applyNumberFormat="1" applyFont="1" applyFill="1" applyBorder="1" applyAlignment="1">
      <alignment vertical="center" wrapText="1"/>
      <protection/>
    </xf>
    <xf numFmtId="4" fontId="6" fillId="2" borderId="3" xfId="27" applyNumberFormat="1" applyFont="1" applyFill="1" applyBorder="1" applyAlignment="1">
      <alignment wrapText="1"/>
      <protection/>
    </xf>
    <xf numFmtId="4" fontId="6" fillId="2" borderId="4" xfId="22" applyNumberFormat="1" applyFont="1" applyFill="1" applyBorder="1" applyAlignment="1">
      <alignment vertical="center"/>
      <protection/>
    </xf>
    <xf numFmtId="4" fontId="6" fillId="2" borderId="3" xfId="24" applyNumberFormat="1" applyFont="1" applyFill="1" applyBorder="1" applyAlignment="1">
      <alignment/>
      <protection/>
    </xf>
    <xf numFmtId="0" fontId="1" fillId="2" borderId="1" xfId="22" applyFont="1" applyFill="1" applyBorder="1" applyAlignment="1">
      <alignment horizontal="center" vertical="center"/>
      <protection/>
    </xf>
    <xf numFmtId="4" fontId="1" fillId="2" borderId="5" xfId="27" applyNumberFormat="1" applyFont="1" applyFill="1" applyBorder="1" applyAlignment="1">
      <alignment horizontal="center" vertical="center" wrapText="1"/>
      <protection/>
    </xf>
    <xf numFmtId="4" fontId="1" fillId="2" borderId="6" xfId="22" applyNumberFormat="1" applyFont="1" applyFill="1" applyBorder="1" applyAlignment="1">
      <alignment horizontal="center" vertical="center" wrapText="1"/>
      <protection/>
    </xf>
    <xf numFmtId="3" fontId="0" fillId="2" borderId="3" xfId="27" applyNumberFormat="1" applyFont="1" applyFill="1" applyBorder="1" applyAlignment="1">
      <alignment vertical="center" wrapText="1"/>
      <protection/>
    </xf>
    <xf numFmtId="3" fontId="0" fillId="2" borderId="4" xfId="22" applyNumberFormat="1" applyFont="1" applyFill="1" applyBorder="1" applyAlignment="1">
      <alignment vertical="center" wrapText="1"/>
      <protection/>
    </xf>
    <xf numFmtId="0" fontId="3" fillId="0" borderId="2" xfId="22" applyFont="1" applyBorder="1">
      <alignment/>
      <protection/>
    </xf>
    <xf numFmtId="3" fontId="0" fillId="2" borderId="3" xfId="24" applyNumberFormat="1" applyFont="1" applyFill="1" applyBorder="1" applyAlignment="1">
      <alignment/>
      <protection/>
    </xf>
    <xf numFmtId="0" fontId="1" fillId="2" borderId="7" xfId="27" applyFont="1" applyFill="1" applyBorder="1" applyAlignment="1">
      <alignment horizontal="left"/>
      <protection/>
    </xf>
    <xf numFmtId="3" fontId="0" fillId="2" borderId="8" xfId="24" applyNumberFormat="1" applyFont="1" applyFill="1" applyBorder="1" applyAlignment="1">
      <alignment/>
      <protection/>
    </xf>
    <xf numFmtId="3" fontId="1" fillId="2" borderId="9" xfId="25" applyNumberFormat="1" applyFont="1" applyFill="1" applyBorder="1" applyAlignment="1">
      <alignment/>
      <protection/>
    </xf>
    <xf numFmtId="3" fontId="0" fillId="2" borderId="8" xfId="27" applyNumberFormat="1" applyFont="1" applyFill="1" applyBorder="1" applyAlignment="1">
      <alignment wrapText="1"/>
      <protection/>
    </xf>
    <xf numFmtId="0" fontId="1" fillId="2" borderId="1" xfId="22" applyFont="1" applyFill="1" applyBorder="1" applyAlignment="1">
      <alignment horizontal="center" vertical="center"/>
      <protection/>
    </xf>
    <xf numFmtId="4" fontId="1" fillId="2" borderId="5" xfId="27" applyNumberFormat="1" applyFont="1" applyFill="1" applyBorder="1" applyAlignment="1">
      <alignment horizontal="center" vertical="center" wrapText="1"/>
      <protection/>
    </xf>
    <xf numFmtId="4" fontId="1" fillId="2" borderId="6" xfId="22" applyNumberFormat="1" applyFont="1" applyFill="1" applyBorder="1" applyAlignment="1">
      <alignment horizontal="center" vertical="center" wrapText="1"/>
      <protection/>
    </xf>
    <xf numFmtId="0" fontId="5" fillId="2" borderId="2" xfId="23" applyFont="1" applyFill="1" applyBorder="1">
      <alignment/>
      <protection/>
    </xf>
    <xf numFmtId="3" fontId="5" fillId="2" borderId="3" xfId="27" applyNumberFormat="1" applyFont="1" applyFill="1" applyBorder="1" applyAlignment="1">
      <alignment vertical="center" wrapText="1"/>
      <protection/>
    </xf>
    <xf numFmtId="3" fontId="5" fillId="2" borderId="4" xfId="22" applyNumberFormat="1" applyFont="1" applyFill="1" applyBorder="1" applyAlignment="1">
      <alignment vertical="center" wrapText="1"/>
      <protection/>
    </xf>
    <xf numFmtId="0" fontId="0" fillId="2" borderId="2" xfId="23" applyFont="1" applyFill="1" applyBorder="1">
      <alignment/>
      <protection/>
    </xf>
    <xf numFmtId="3" fontId="0" fillId="2" borderId="3" xfId="27" applyNumberFormat="1" applyFont="1" applyFill="1" applyBorder="1" applyAlignment="1">
      <alignment vertical="center" wrapText="1"/>
      <protection/>
    </xf>
    <xf numFmtId="3" fontId="0" fillId="2" borderId="4" xfId="22" applyNumberFormat="1" applyFont="1" applyFill="1" applyBorder="1" applyAlignment="1">
      <alignment vertical="center" wrapText="1"/>
      <protection/>
    </xf>
    <xf numFmtId="4" fontId="0" fillId="2" borderId="3" xfId="27" applyNumberFormat="1" applyFont="1" applyFill="1" applyBorder="1" applyAlignment="1">
      <alignment vertical="center" wrapText="1"/>
      <protection/>
    </xf>
    <xf numFmtId="4" fontId="0" fillId="2" borderId="4" xfId="22" applyNumberFormat="1" applyFont="1" applyFill="1" applyBorder="1" applyAlignment="1">
      <alignment vertical="center" wrapText="1"/>
      <protection/>
    </xf>
    <xf numFmtId="0" fontId="5" fillId="0" borderId="2" xfId="23" applyFont="1" applyFill="1" applyBorder="1">
      <alignment/>
      <protection/>
    </xf>
    <xf numFmtId="4" fontId="5" fillId="2" borderId="3" xfId="27" applyNumberFormat="1" applyFont="1" applyFill="1" applyBorder="1" applyAlignment="1">
      <alignment vertical="center" wrapText="1"/>
      <protection/>
    </xf>
    <xf numFmtId="4" fontId="5" fillId="2" borderId="4" xfId="22" applyNumberFormat="1" applyFont="1" applyFill="1" applyBorder="1" applyAlignment="1">
      <alignment vertical="center" wrapText="1"/>
      <protection/>
    </xf>
    <xf numFmtId="3" fontId="5" fillId="0" borderId="4" xfId="22" applyNumberFormat="1" applyFont="1" applyFill="1" applyBorder="1" applyAlignment="1">
      <alignment vertical="center" wrapText="1"/>
      <protection/>
    </xf>
    <xf numFmtId="4" fontId="5" fillId="0" borderId="4" xfId="22" applyNumberFormat="1" applyFont="1" applyFill="1" applyBorder="1" applyAlignment="1">
      <alignment vertical="center" wrapText="1"/>
      <protection/>
    </xf>
    <xf numFmtId="0" fontId="0" fillId="0" borderId="2" xfId="23" applyFont="1" applyFill="1" applyBorder="1">
      <alignment/>
      <protection/>
    </xf>
    <xf numFmtId="3" fontId="5" fillId="0" borderId="3" xfId="27" applyNumberFormat="1" applyFont="1" applyFill="1" applyBorder="1" applyAlignment="1">
      <alignment vertical="center" wrapText="1"/>
      <protection/>
    </xf>
    <xf numFmtId="0" fontId="0" fillId="0" borderId="2" xfId="20" applyFont="1" applyBorder="1" applyAlignment="1">
      <alignment wrapText="1"/>
      <protection/>
    </xf>
    <xf numFmtId="0" fontId="5" fillId="2" borderId="2" xfId="20" applyFont="1" applyFill="1" applyBorder="1" applyAlignment="1">
      <alignment horizontal="left"/>
      <protection/>
    </xf>
    <xf numFmtId="0" fontId="1" fillId="2" borderId="2" xfId="22" applyFont="1" applyFill="1" applyBorder="1" applyAlignment="1">
      <alignment horizontal="center" vertical="center"/>
      <protection/>
    </xf>
    <xf numFmtId="3" fontId="5" fillId="2" borderId="3" xfId="27" applyNumberFormat="1" applyFont="1" applyFill="1" applyBorder="1" applyAlignment="1">
      <alignment wrapText="1"/>
      <protection/>
    </xf>
    <xf numFmtId="3" fontId="5" fillId="2" borderId="4" xfId="22" applyNumberFormat="1" applyFont="1" applyFill="1" applyBorder="1" applyAlignment="1">
      <alignment vertical="center"/>
      <protection/>
    </xf>
    <xf numFmtId="3" fontId="0" fillId="2" borderId="3" xfId="27" applyNumberFormat="1" applyFont="1" applyFill="1" applyBorder="1" applyAlignment="1">
      <alignment wrapText="1"/>
      <protection/>
    </xf>
    <xf numFmtId="3" fontId="0" fillId="2" borderId="4" xfId="22" applyNumberFormat="1" applyFont="1" applyFill="1" applyBorder="1" applyAlignment="1">
      <alignment vertical="center"/>
      <protection/>
    </xf>
    <xf numFmtId="4" fontId="0" fillId="2" borderId="3" xfId="27" applyNumberFormat="1" applyFont="1" applyFill="1" applyBorder="1" applyAlignment="1">
      <alignment wrapText="1"/>
      <protection/>
    </xf>
    <xf numFmtId="4" fontId="0" fillId="2" borderId="4" xfId="22" applyNumberFormat="1" applyFont="1" applyFill="1" applyBorder="1" applyAlignment="1">
      <alignment vertical="center"/>
      <protection/>
    </xf>
    <xf numFmtId="0" fontId="5" fillId="2" borderId="2" xfId="27" applyFont="1" applyFill="1" applyBorder="1" applyAlignment="1">
      <alignment horizontal="left"/>
      <protection/>
    </xf>
    <xf numFmtId="3" fontId="5" fillId="2" borderId="3" xfId="24" applyNumberFormat="1" applyFont="1" applyFill="1" applyBorder="1" applyAlignment="1">
      <alignment/>
      <protection/>
    </xf>
    <xf numFmtId="3" fontId="0" fillId="2" borderId="3" xfId="24" applyNumberFormat="1" applyFont="1" applyFill="1" applyBorder="1" applyAlignment="1">
      <alignment/>
      <protection/>
    </xf>
    <xf numFmtId="4" fontId="0" fillId="2" borderId="3" xfId="24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/>
    </xf>
    <xf numFmtId="3" fontId="5" fillId="2" borderId="3" xfId="23" applyNumberFormat="1" applyFont="1" applyFill="1" applyBorder="1" applyAlignment="1">
      <alignment/>
      <protection/>
    </xf>
    <xf numFmtId="3" fontId="0" fillId="2" borderId="3" xfId="23" applyNumberFormat="1" applyFont="1" applyFill="1" applyBorder="1" applyAlignment="1">
      <alignment/>
      <protection/>
    </xf>
    <xf numFmtId="4" fontId="0" fillId="2" borderId="3" xfId="23" applyNumberFormat="1" applyFont="1" applyFill="1" applyBorder="1" applyAlignment="1">
      <alignment/>
      <protection/>
    </xf>
    <xf numFmtId="0" fontId="1" fillId="2" borderId="7" xfId="27" applyFont="1" applyFill="1" applyBorder="1" applyAlignment="1">
      <alignment horizontal="left"/>
      <protection/>
    </xf>
    <xf numFmtId="3" fontId="0" fillId="2" borderId="8" xfId="25" applyNumberFormat="1" applyFont="1" applyFill="1" applyBorder="1" applyAlignment="1">
      <alignment/>
      <protection/>
    </xf>
    <xf numFmtId="3" fontId="1" fillId="2" borderId="9" xfId="25" applyNumberFormat="1" applyFont="1" applyFill="1" applyBorder="1" applyAlignment="1">
      <alignment/>
      <protection/>
    </xf>
    <xf numFmtId="0" fontId="1" fillId="2" borderId="1" xfId="25" applyFont="1" applyFill="1" applyBorder="1" applyAlignment="1">
      <alignment horizontal="center" vertical="center"/>
      <protection/>
    </xf>
    <xf numFmtId="0" fontId="1" fillId="2" borderId="1" xfId="23" applyFont="1" applyFill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2" xfId="19" applyFont="1" applyBorder="1">
      <alignment/>
      <protection/>
    </xf>
    <xf numFmtId="3" fontId="0" fillId="0" borderId="3" xfId="19" applyNumberFormat="1" applyFont="1" applyBorder="1" applyAlignment="1">
      <alignment horizontal="right"/>
      <protection/>
    </xf>
    <xf numFmtId="3" fontId="0" fillId="2" borderId="4" xfId="25" applyNumberFormat="1" applyFont="1" applyFill="1" applyBorder="1" applyAlignment="1">
      <alignment horizontal="right"/>
      <protection/>
    </xf>
    <xf numFmtId="3" fontId="0" fillId="2" borderId="3" xfId="25" applyNumberFormat="1" applyFont="1" applyFill="1" applyBorder="1" applyAlignment="1">
      <alignment horizontal="right"/>
      <protection/>
    </xf>
    <xf numFmtId="0" fontId="0" fillId="2" borderId="2" xfId="19" applyFont="1" applyFill="1" applyBorder="1" applyAlignment="1">
      <alignment horizontal="center"/>
      <protection/>
    </xf>
    <xf numFmtId="0" fontId="1" fillId="2" borderId="7" xfId="25" applyFont="1" applyFill="1" applyBorder="1">
      <alignment/>
      <protection/>
    </xf>
    <xf numFmtId="3" fontId="0" fillId="0" borderId="8" xfId="19" applyNumberFormat="1" applyFont="1" applyBorder="1" applyAlignment="1">
      <alignment horizontal="right"/>
      <protection/>
    </xf>
    <xf numFmtId="3" fontId="5" fillId="2" borderId="9" xfId="25" applyNumberFormat="1" applyFont="1" applyFill="1" applyBorder="1" applyAlignment="1">
      <alignment horizontal="right"/>
      <protection/>
    </xf>
    <xf numFmtId="3" fontId="0" fillId="2" borderId="8" xfId="25" applyNumberFormat="1" applyFont="1" applyFill="1" applyBorder="1" applyAlignment="1">
      <alignment horizontal="right"/>
      <protection/>
    </xf>
    <xf numFmtId="3" fontId="7" fillId="2" borderId="11" xfId="19" applyNumberFormat="1" applyFont="1" applyFill="1" applyBorder="1" applyAlignment="1">
      <alignment horizontal="right"/>
      <protection/>
    </xf>
    <xf numFmtId="3" fontId="9" fillId="2" borderId="12" xfId="25" applyNumberFormat="1" applyFont="1" applyFill="1" applyBorder="1" applyAlignment="1">
      <alignment horizontal="right"/>
      <protection/>
    </xf>
    <xf numFmtId="3" fontId="7" fillId="2" borderId="11" xfId="25" applyNumberFormat="1" applyFont="1" applyFill="1" applyBorder="1" applyAlignment="1">
      <alignment horizontal="right"/>
      <protection/>
    </xf>
    <xf numFmtId="0" fontId="0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0" fillId="2" borderId="2" xfId="25" applyFont="1" applyFill="1" applyBorder="1">
      <alignment/>
      <protection/>
    </xf>
    <xf numFmtId="3" fontId="5" fillId="2" borderId="4" xfId="25" applyNumberFormat="1" applyFont="1" applyFill="1" applyBorder="1" applyAlignment="1">
      <alignment horizontal="right"/>
      <protection/>
    </xf>
    <xf numFmtId="0" fontId="0" fillId="2" borderId="2" xfId="23" applyFont="1" applyFill="1" applyBorder="1" applyAlignment="1">
      <alignment/>
      <protection/>
    </xf>
    <xf numFmtId="0" fontId="0" fillId="0" borderId="2" xfId="26" applyFont="1" applyBorder="1">
      <alignment/>
      <protection/>
    </xf>
    <xf numFmtId="3" fontId="0" fillId="2" borderId="3" xfId="0" applyNumberFormat="1" applyFont="1" applyFill="1" applyBorder="1" applyAlignment="1">
      <alignment/>
    </xf>
    <xf numFmtId="0" fontId="0" fillId="2" borderId="2" xfId="19" applyFont="1" applyFill="1" applyBorder="1" applyAlignment="1">
      <alignment horizontal="justify"/>
      <protection/>
    </xf>
    <xf numFmtId="3" fontId="0" fillId="0" borderId="3" xfId="25" applyNumberFormat="1" applyFont="1" applyFill="1" applyBorder="1" applyAlignment="1">
      <alignment horizontal="right"/>
      <protection/>
    </xf>
    <xf numFmtId="3" fontId="0" fillId="0" borderId="4" xfId="25" applyNumberFormat="1" applyFont="1" applyFill="1" applyBorder="1" applyAlignment="1">
      <alignment horizontal="right"/>
      <protection/>
    </xf>
    <xf numFmtId="0" fontId="8" fillId="0" borderId="13" xfId="0" applyFont="1" applyBorder="1" applyAlignment="1">
      <alignment/>
    </xf>
    <xf numFmtId="0" fontId="0" fillId="2" borderId="2" xfId="25" applyFont="1" applyFill="1" applyBorder="1" applyAlignment="1">
      <alignment horizontal="center"/>
      <protection/>
    </xf>
    <xf numFmtId="0" fontId="0" fillId="2" borderId="7" xfId="25" applyFont="1" applyFill="1" applyBorder="1">
      <alignment/>
      <protection/>
    </xf>
    <xf numFmtId="3" fontId="1" fillId="2" borderId="8" xfId="25" applyNumberFormat="1" applyFont="1" applyFill="1" applyBorder="1" applyAlignment="1">
      <alignment horizontal="right"/>
      <protection/>
    </xf>
    <xf numFmtId="3" fontId="1" fillId="2" borderId="11" xfId="25" applyNumberFormat="1" applyFont="1" applyFill="1" applyBorder="1" applyAlignment="1">
      <alignment horizontal="right"/>
      <protection/>
    </xf>
    <xf numFmtId="3" fontId="5" fillId="2" borderId="12" xfId="25" applyNumberFormat="1" applyFont="1" applyFill="1" applyBorder="1" applyAlignment="1">
      <alignment horizontal="right"/>
      <protection/>
    </xf>
    <xf numFmtId="0" fontId="0" fillId="2" borderId="13" xfId="23" applyFont="1" applyFill="1" applyBorder="1">
      <alignment/>
      <protection/>
    </xf>
    <xf numFmtId="3" fontId="0" fillId="2" borderId="13" xfId="0" applyNumberFormat="1" applyFont="1" applyFill="1" applyBorder="1" applyAlignment="1">
      <alignment/>
    </xf>
    <xf numFmtId="0" fontId="9" fillId="2" borderId="14" xfId="23" applyFont="1" applyFill="1" applyBorder="1">
      <alignment/>
      <protection/>
    </xf>
    <xf numFmtId="0" fontId="9" fillId="2" borderId="15" xfId="23" applyFont="1" applyFill="1" applyBorder="1">
      <alignment/>
      <protection/>
    </xf>
    <xf numFmtId="3" fontId="9" fillId="2" borderId="11" xfId="24" applyNumberFormat="1" applyFont="1" applyFill="1" applyBorder="1" applyAlignment="1">
      <alignment/>
      <protection/>
    </xf>
    <xf numFmtId="3" fontId="9" fillId="2" borderId="12" xfId="25" applyNumberFormat="1" applyFont="1" applyFill="1" applyBorder="1" applyAlignment="1">
      <alignment/>
      <protection/>
    </xf>
    <xf numFmtId="3" fontId="9" fillId="2" borderId="11" xfId="27" applyNumberFormat="1" applyFont="1" applyFill="1" applyBorder="1" applyAlignment="1">
      <alignment wrapText="1"/>
      <protection/>
    </xf>
    <xf numFmtId="0" fontId="9" fillId="2" borderId="14" xfId="27" applyFont="1" applyFill="1" applyBorder="1" applyAlignment="1">
      <alignment horizontal="left"/>
      <protection/>
    </xf>
    <xf numFmtId="0" fontId="9" fillId="2" borderId="15" xfId="27" applyFont="1" applyFill="1" applyBorder="1" applyAlignment="1">
      <alignment horizontal="left"/>
      <protection/>
    </xf>
    <xf numFmtId="3" fontId="9" fillId="2" borderId="11" xfId="25" applyNumberFormat="1" applyFont="1" applyFill="1" applyBorder="1" applyAlignment="1">
      <alignment/>
      <protection/>
    </xf>
    <xf numFmtId="0" fontId="7" fillId="0" borderId="14" xfId="23" applyFont="1" applyBorder="1" applyAlignment="1">
      <alignment/>
      <protection/>
    </xf>
    <xf numFmtId="0" fontId="8" fillId="0" borderId="15" xfId="0" applyFont="1" applyBorder="1" applyAlignment="1">
      <alignment/>
    </xf>
    <xf numFmtId="0" fontId="7" fillId="0" borderId="16" xfId="23" applyFont="1" applyBorder="1" applyAlignment="1">
      <alignment/>
      <protection/>
    </xf>
    <xf numFmtId="0" fontId="0" fillId="0" borderId="12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 2010-2" xfId="19"/>
    <cellStyle name="Normal_Sheet1_1" xfId="20"/>
    <cellStyle name="Percent" xfId="21"/>
    <cellStyle name="Обычный_2004EELARVE29.01.04." xfId="22"/>
    <cellStyle name="Обычный_2005.a.PROJEKT-1 lugemine" xfId="23"/>
    <cellStyle name="Обычный_2008-1lugem" xfId="24"/>
    <cellStyle name="Обычный_Eelarve 2007 too" xfId="25"/>
    <cellStyle name="Обычный_Investeerimiskava 2011.a 2-lugemine" xfId="26"/>
    <cellStyle name="Обычный_Sheet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26">
      <selection activeCell="L115" sqref="L115"/>
    </sheetView>
  </sheetViews>
  <sheetFormatPr defaultColWidth="9.140625" defaultRowHeight="12.75"/>
  <cols>
    <col min="1" max="1" width="5.28125" style="0" customWidth="1"/>
    <col min="2" max="2" width="50.140625" style="0" customWidth="1"/>
    <col min="3" max="4" width="10.28125" style="0" customWidth="1"/>
    <col min="5" max="5" width="11.140625" style="0" customWidth="1"/>
  </cols>
  <sheetData>
    <row r="1" spans="1:5" ht="12.75">
      <c r="A1" s="1"/>
      <c r="B1" s="1"/>
      <c r="C1" s="2"/>
      <c r="D1" s="2" t="s">
        <v>0</v>
      </c>
      <c r="E1" s="2"/>
    </row>
    <row r="2" spans="1:5" ht="12.75">
      <c r="A2" s="1"/>
      <c r="B2" s="1"/>
      <c r="C2" s="2"/>
      <c r="D2" s="2" t="s">
        <v>1</v>
      </c>
      <c r="E2" s="2"/>
    </row>
    <row r="3" spans="1:5" ht="12.75">
      <c r="A3" s="1"/>
      <c r="B3" s="1"/>
      <c r="C3" s="2"/>
      <c r="D3" s="2" t="s">
        <v>2</v>
      </c>
      <c r="E3" s="2"/>
    </row>
    <row r="4" spans="1:5" ht="12.75">
      <c r="A4" s="1"/>
      <c r="B4" s="1"/>
      <c r="C4" s="2"/>
      <c r="D4" s="2" t="s">
        <v>129</v>
      </c>
      <c r="E4" s="2"/>
    </row>
    <row r="5" spans="1:5" ht="12.75">
      <c r="A5" s="1"/>
      <c r="B5" s="1"/>
      <c r="C5" s="2"/>
      <c r="D5" s="2"/>
      <c r="E5" s="2"/>
    </row>
    <row r="6" spans="1:5" ht="12.75">
      <c r="A6" s="3" t="s">
        <v>3</v>
      </c>
      <c r="B6" s="3"/>
      <c r="C6" s="4"/>
      <c r="D6" s="4"/>
      <c r="E6" s="4"/>
    </row>
    <row r="7" spans="1:5" ht="13.5" thickBot="1">
      <c r="A7" s="1"/>
      <c r="B7" s="1"/>
      <c r="C7" s="2"/>
      <c r="D7" s="2"/>
      <c r="E7" s="2"/>
    </row>
    <row r="8" spans="1:5" ht="25.5">
      <c r="A8" s="5" t="s">
        <v>4</v>
      </c>
      <c r="B8" s="23" t="s">
        <v>5</v>
      </c>
      <c r="C8" s="24" t="s">
        <v>6</v>
      </c>
      <c r="D8" s="25" t="s">
        <v>7</v>
      </c>
      <c r="E8" s="24" t="s">
        <v>8</v>
      </c>
    </row>
    <row r="9" spans="1:5" ht="12.75">
      <c r="A9" s="6" t="s">
        <v>9</v>
      </c>
      <c r="B9" s="7" t="s">
        <v>10</v>
      </c>
      <c r="C9" s="26">
        <v>4975093</v>
      </c>
      <c r="D9" s="27">
        <v>147868</v>
      </c>
      <c r="E9" s="26">
        <f aca="true" t="shared" si="0" ref="E9:E20">SUM(C9:D9)</f>
        <v>5122961</v>
      </c>
    </row>
    <row r="10" spans="1:5" ht="12.75">
      <c r="A10" s="6" t="s">
        <v>11</v>
      </c>
      <c r="B10" s="7" t="s">
        <v>12</v>
      </c>
      <c r="C10" s="26">
        <v>0</v>
      </c>
      <c r="D10" s="27">
        <v>2065</v>
      </c>
      <c r="E10" s="26">
        <f>SUM(C10:D10)</f>
        <v>2065</v>
      </c>
    </row>
    <row r="11" spans="1:5" ht="12.75">
      <c r="A11" s="6" t="s">
        <v>13</v>
      </c>
      <c r="B11" s="7" t="s">
        <v>14</v>
      </c>
      <c r="C11" s="26">
        <v>1024.11</v>
      </c>
      <c r="D11" s="27">
        <v>428</v>
      </c>
      <c r="E11" s="26">
        <f t="shared" si="0"/>
        <v>1452.11</v>
      </c>
    </row>
    <row r="12" spans="1:5" ht="12.75">
      <c r="A12" s="6" t="s">
        <v>15</v>
      </c>
      <c r="B12" s="7" t="s">
        <v>16</v>
      </c>
      <c r="C12" s="26">
        <v>20452</v>
      </c>
      <c r="D12" s="27">
        <v>552</v>
      </c>
      <c r="E12" s="26">
        <f t="shared" si="0"/>
        <v>21004</v>
      </c>
    </row>
    <row r="13" spans="1:5" ht="12.75">
      <c r="A13" s="6" t="s">
        <v>17</v>
      </c>
      <c r="B13" s="7" t="s">
        <v>18</v>
      </c>
      <c r="C13" s="26">
        <v>9012</v>
      </c>
      <c r="D13" s="27">
        <v>1287.82</v>
      </c>
      <c r="E13" s="26">
        <f t="shared" si="0"/>
        <v>10299.82</v>
      </c>
    </row>
    <row r="14" spans="1:5" ht="12.75">
      <c r="A14" s="6" t="s">
        <v>17</v>
      </c>
      <c r="B14" s="7" t="s">
        <v>19</v>
      </c>
      <c r="C14" s="26">
        <v>202472</v>
      </c>
      <c r="D14" s="27">
        <v>-14117</v>
      </c>
      <c r="E14" s="26">
        <f t="shared" si="0"/>
        <v>188355</v>
      </c>
    </row>
    <row r="15" spans="1:5" ht="12.75">
      <c r="A15" s="8" t="s">
        <v>20</v>
      </c>
      <c r="B15" s="28" t="s">
        <v>21</v>
      </c>
      <c r="C15" s="29">
        <v>24711.61</v>
      </c>
      <c r="D15" s="27">
        <v>19995.53</v>
      </c>
      <c r="E15" s="26">
        <f t="shared" si="0"/>
        <v>44707.14</v>
      </c>
    </row>
    <row r="16" spans="1:5" ht="12.75">
      <c r="A16" s="6" t="s">
        <v>20</v>
      </c>
      <c r="B16" s="7" t="s">
        <v>22</v>
      </c>
      <c r="C16" s="29">
        <v>21591</v>
      </c>
      <c r="D16" s="27">
        <v>331</v>
      </c>
      <c r="E16" s="26">
        <f t="shared" si="0"/>
        <v>21922</v>
      </c>
    </row>
    <row r="17" spans="1:5" ht="12.75">
      <c r="A17" s="6" t="s">
        <v>127</v>
      </c>
      <c r="B17" s="103" t="s">
        <v>108</v>
      </c>
      <c r="C17" s="104">
        <v>1305122</v>
      </c>
      <c r="D17" s="27">
        <v>29957.4</v>
      </c>
      <c r="E17" s="26">
        <f t="shared" si="0"/>
        <v>1335079.4</v>
      </c>
    </row>
    <row r="18" spans="1:5" ht="12.75">
      <c r="A18" s="6" t="s">
        <v>23</v>
      </c>
      <c r="B18" s="7" t="s">
        <v>24</v>
      </c>
      <c r="C18" s="29">
        <v>0</v>
      </c>
      <c r="D18" s="27">
        <v>10519</v>
      </c>
      <c r="E18" s="26">
        <f t="shared" si="0"/>
        <v>10519</v>
      </c>
    </row>
    <row r="19" spans="1:5" ht="12.75">
      <c r="A19" s="6" t="s">
        <v>25</v>
      </c>
      <c r="B19" s="7" t="s">
        <v>26</v>
      </c>
      <c r="C19" s="29">
        <v>26714</v>
      </c>
      <c r="D19" s="27">
        <v>-16000.89</v>
      </c>
      <c r="E19" s="26">
        <f t="shared" si="0"/>
        <v>10713.11</v>
      </c>
    </row>
    <row r="20" spans="1:5" ht="12.75">
      <c r="A20" s="6" t="s">
        <v>27</v>
      </c>
      <c r="B20" s="7" t="s">
        <v>28</v>
      </c>
      <c r="C20" s="29">
        <v>9906</v>
      </c>
      <c r="D20" s="27">
        <v>1330.55</v>
      </c>
      <c r="E20" s="26">
        <f t="shared" si="0"/>
        <v>11236.55</v>
      </c>
    </row>
    <row r="21" spans="1:5" ht="13.5" thickBot="1">
      <c r="A21" s="9"/>
      <c r="B21" s="30" t="s">
        <v>29</v>
      </c>
      <c r="C21" s="31"/>
      <c r="D21" s="32">
        <f>SUM(D9:D20)</f>
        <v>184216.40999999997</v>
      </c>
      <c r="E21" s="33"/>
    </row>
    <row r="22" spans="1:5" ht="17.25" customHeight="1" thickBot="1">
      <c r="A22" s="105" t="s">
        <v>30</v>
      </c>
      <c r="B22" s="106"/>
      <c r="C22" s="107">
        <v>12048240.37</v>
      </c>
      <c r="D22" s="108">
        <f>SUM(D21)</f>
        <v>184216.40999999997</v>
      </c>
      <c r="E22" s="109">
        <f>SUM(C22:D22)</f>
        <v>12232456.78</v>
      </c>
    </row>
    <row r="23" spans="1:5" ht="12.75">
      <c r="A23" s="1"/>
      <c r="B23" s="1"/>
      <c r="C23" s="2"/>
      <c r="D23" s="2"/>
      <c r="E23" s="2"/>
    </row>
    <row r="24" spans="1:5" ht="12.75">
      <c r="A24" s="3" t="s">
        <v>31</v>
      </c>
      <c r="B24" s="3"/>
      <c r="C24" s="4"/>
      <c r="D24" s="4"/>
      <c r="E24" s="4"/>
    </row>
    <row r="25" spans="1:5" ht="13.5" thickBot="1">
      <c r="A25" s="1"/>
      <c r="B25" s="1"/>
      <c r="C25" s="2"/>
      <c r="D25" s="2"/>
      <c r="E25" s="2"/>
    </row>
    <row r="26" spans="1:5" ht="25.5">
      <c r="A26" s="5" t="s">
        <v>4</v>
      </c>
      <c r="B26" s="34" t="s">
        <v>32</v>
      </c>
      <c r="C26" s="35" t="s">
        <v>6</v>
      </c>
      <c r="D26" s="36" t="s">
        <v>7</v>
      </c>
      <c r="E26" s="35" t="s">
        <v>8</v>
      </c>
    </row>
    <row r="27" spans="1:5" ht="12.75">
      <c r="A27" s="10" t="s">
        <v>33</v>
      </c>
      <c r="B27" s="37" t="s">
        <v>34</v>
      </c>
      <c r="C27" s="38">
        <v>805027.11</v>
      </c>
      <c r="D27" s="39">
        <v>-1403</v>
      </c>
      <c r="E27" s="38">
        <f>SUM(C27:D27)</f>
        <v>803624.11</v>
      </c>
    </row>
    <row r="28" spans="1:5" ht="12.75">
      <c r="A28" s="6" t="s">
        <v>35</v>
      </c>
      <c r="B28" s="40" t="s">
        <v>36</v>
      </c>
      <c r="C28" s="41">
        <v>648252</v>
      </c>
      <c r="D28" s="42">
        <v>-1734</v>
      </c>
      <c r="E28" s="41">
        <f>SUM(C28:D28)</f>
        <v>646518</v>
      </c>
    </row>
    <row r="29" spans="1:5" ht="12.75">
      <c r="A29" s="6" t="s">
        <v>35</v>
      </c>
      <c r="B29" s="40" t="s">
        <v>37</v>
      </c>
      <c r="C29" s="41">
        <v>21591</v>
      </c>
      <c r="D29" s="42">
        <v>331</v>
      </c>
      <c r="E29" s="41">
        <f>SUM(C29:D29)</f>
        <v>21922</v>
      </c>
    </row>
    <row r="30" spans="1:5" ht="12.75">
      <c r="A30" s="6"/>
      <c r="B30" s="40"/>
      <c r="C30" s="43"/>
      <c r="D30" s="44"/>
      <c r="E30" s="43"/>
    </row>
    <row r="31" spans="1:5" ht="12.75">
      <c r="A31" s="11" t="s">
        <v>33</v>
      </c>
      <c r="B31" s="37" t="s">
        <v>38</v>
      </c>
      <c r="C31" s="38">
        <v>148055.55</v>
      </c>
      <c r="D31" s="39">
        <v>-1730</v>
      </c>
      <c r="E31" s="38">
        <f>SUM(C31:D31)</f>
        <v>146325.55</v>
      </c>
    </row>
    <row r="32" spans="1:5" ht="12.75">
      <c r="A32" s="6" t="s">
        <v>39</v>
      </c>
      <c r="B32" s="40" t="s">
        <v>40</v>
      </c>
      <c r="C32" s="41">
        <v>27831.55</v>
      </c>
      <c r="D32" s="42">
        <v>-1730</v>
      </c>
      <c r="E32" s="41">
        <f>SUM(C32:D32)</f>
        <v>26101.55</v>
      </c>
    </row>
    <row r="33" spans="1:5" ht="12.75">
      <c r="A33" s="6"/>
      <c r="B33" s="40" t="s">
        <v>41</v>
      </c>
      <c r="C33" s="41">
        <v>10993</v>
      </c>
      <c r="D33" s="42">
        <v>-1450</v>
      </c>
      <c r="E33" s="41">
        <f>SUM(C33:D33)</f>
        <v>9543</v>
      </c>
    </row>
    <row r="34" spans="1:5" ht="12.75">
      <c r="A34" s="6"/>
      <c r="B34" s="40"/>
      <c r="C34" s="41"/>
      <c r="D34" s="42"/>
      <c r="E34" s="41"/>
    </row>
    <row r="35" spans="1:5" ht="12.75" hidden="1">
      <c r="A35" s="11" t="s">
        <v>42</v>
      </c>
      <c r="B35" s="37"/>
      <c r="C35" s="38"/>
      <c r="D35" s="39"/>
      <c r="E35" s="38"/>
    </row>
    <row r="36" spans="1:5" ht="12.75">
      <c r="A36" s="6"/>
      <c r="B36" s="40"/>
      <c r="C36" s="43"/>
      <c r="D36" s="44"/>
      <c r="E36" s="43"/>
    </row>
    <row r="37" spans="1:5" ht="12.75">
      <c r="A37" s="10" t="s">
        <v>43</v>
      </c>
      <c r="B37" s="37" t="s">
        <v>44</v>
      </c>
      <c r="C37" s="38">
        <v>3196</v>
      </c>
      <c r="D37" s="39">
        <v>861</v>
      </c>
      <c r="E37" s="38">
        <f>SUM(C37:D37)</f>
        <v>4057</v>
      </c>
    </row>
    <row r="38" spans="1:5" ht="12.75">
      <c r="A38" s="10"/>
      <c r="B38" s="37"/>
      <c r="C38" s="38"/>
      <c r="D38" s="39"/>
      <c r="E38" s="38"/>
    </row>
    <row r="39" spans="1:5" ht="12.75">
      <c r="A39" s="11" t="s">
        <v>45</v>
      </c>
      <c r="B39" s="45" t="s">
        <v>46</v>
      </c>
      <c r="C39" s="38">
        <v>15336</v>
      </c>
      <c r="D39" s="39">
        <v>2006.78</v>
      </c>
      <c r="E39" s="38">
        <f>SUM(C39:D39)</f>
        <v>17342.78</v>
      </c>
    </row>
    <row r="40" spans="1:5" ht="12.75">
      <c r="A40" s="10"/>
      <c r="B40" s="37"/>
      <c r="C40" s="38"/>
      <c r="D40" s="39"/>
      <c r="E40" s="38"/>
    </row>
    <row r="41" spans="1:5" ht="12.75">
      <c r="A41" s="10" t="s">
        <v>47</v>
      </c>
      <c r="B41" s="45" t="s">
        <v>48</v>
      </c>
      <c r="C41" s="38">
        <v>10226</v>
      </c>
      <c r="D41" s="39">
        <v>334</v>
      </c>
      <c r="E41" s="38">
        <f>SUM(C41:D41)</f>
        <v>10560</v>
      </c>
    </row>
    <row r="42" spans="1:5" ht="12.75">
      <c r="A42" s="10"/>
      <c r="B42" s="45"/>
      <c r="C42" s="46"/>
      <c r="D42" s="47"/>
      <c r="E42" s="46"/>
    </row>
    <row r="43" spans="1:5" ht="12.75">
      <c r="A43" s="10" t="s">
        <v>49</v>
      </c>
      <c r="B43" s="45" t="s">
        <v>50</v>
      </c>
      <c r="C43" s="38">
        <v>20067</v>
      </c>
      <c r="D43" s="39">
        <v>-4470</v>
      </c>
      <c r="E43" s="38">
        <f>SUM(C43:D43)</f>
        <v>15597</v>
      </c>
    </row>
    <row r="44" spans="1:5" ht="18">
      <c r="A44" s="6"/>
      <c r="B44" s="17"/>
      <c r="C44" s="18"/>
      <c r="D44" s="19"/>
      <c r="E44" s="18"/>
    </row>
    <row r="45" spans="1:5" ht="12.75">
      <c r="A45" s="10" t="s">
        <v>51</v>
      </c>
      <c r="B45" s="37" t="s">
        <v>52</v>
      </c>
      <c r="C45" s="38">
        <v>4322231</v>
      </c>
      <c r="D45" s="48">
        <v>67903.73</v>
      </c>
      <c r="E45" s="38">
        <f>SUM(C45:D45)</f>
        <v>4390134.73</v>
      </c>
    </row>
    <row r="46" spans="1:5" ht="12.75" hidden="1">
      <c r="A46" s="10"/>
      <c r="B46" s="37"/>
      <c r="C46" s="46"/>
      <c r="D46" s="49"/>
      <c r="E46" s="46"/>
    </row>
    <row r="47" spans="1:5" ht="12.75" hidden="1">
      <c r="A47" s="10"/>
      <c r="B47" s="50"/>
      <c r="C47" s="51"/>
      <c r="D47" s="48"/>
      <c r="E47" s="51"/>
    </row>
    <row r="48" spans="1:5" ht="12.75">
      <c r="A48" s="6"/>
      <c r="B48" s="52"/>
      <c r="C48" s="43"/>
      <c r="D48" s="44"/>
      <c r="E48" s="43"/>
    </row>
    <row r="49" spans="1:5" ht="12.75">
      <c r="A49" s="10" t="s">
        <v>53</v>
      </c>
      <c r="B49" s="37" t="s">
        <v>54</v>
      </c>
      <c r="C49" s="38">
        <v>102172</v>
      </c>
      <c r="D49" s="39">
        <v>1330.55</v>
      </c>
      <c r="E49" s="38">
        <f>SUM(C49:D49)</f>
        <v>103502.55</v>
      </c>
    </row>
    <row r="50" spans="1:5" ht="12.75">
      <c r="A50" s="10"/>
      <c r="B50" s="37"/>
      <c r="C50" s="43"/>
      <c r="D50" s="44"/>
      <c r="E50" s="43"/>
    </row>
    <row r="51" spans="1:5" ht="12.75">
      <c r="A51" s="10" t="s">
        <v>55</v>
      </c>
      <c r="B51" s="37" t="s">
        <v>56</v>
      </c>
      <c r="C51" s="38">
        <v>62565.8</v>
      </c>
      <c r="D51" s="39">
        <v>3464</v>
      </c>
      <c r="E51" s="38">
        <f>SUM(C51:D51)</f>
        <v>66029.8</v>
      </c>
    </row>
    <row r="52" spans="1:5" ht="12.75">
      <c r="A52" s="10"/>
      <c r="B52" s="37" t="s">
        <v>57</v>
      </c>
      <c r="C52" s="46"/>
      <c r="D52" s="47"/>
      <c r="E52" s="46"/>
    </row>
    <row r="53" spans="1:5" ht="12.75">
      <c r="A53" s="10"/>
      <c r="B53" s="40" t="s">
        <v>58</v>
      </c>
      <c r="C53" s="41">
        <v>20260</v>
      </c>
      <c r="D53" s="42">
        <v>1450</v>
      </c>
      <c r="E53" s="41">
        <f>SUM(C53:D53)</f>
        <v>21710</v>
      </c>
    </row>
    <row r="54" spans="1:5" ht="12.75">
      <c r="A54" s="10"/>
      <c r="B54" s="37"/>
      <c r="C54" s="43"/>
      <c r="D54" s="44"/>
      <c r="E54" s="43"/>
    </row>
    <row r="55" spans="1:5" ht="12.75">
      <c r="A55" s="10" t="s">
        <v>55</v>
      </c>
      <c r="B55" s="53" t="s">
        <v>59</v>
      </c>
      <c r="C55" s="38">
        <v>10706.15</v>
      </c>
      <c r="D55" s="39">
        <v>-861</v>
      </c>
      <c r="E55" s="38">
        <f>SUM(C55:D55)</f>
        <v>9845.15</v>
      </c>
    </row>
    <row r="56" spans="1:5" ht="12.75">
      <c r="A56" s="6"/>
      <c r="B56" s="40"/>
      <c r="C56" s="43"/>
      <c r="D56" s="44"/>
      <c r="E56" s="43"/>
    </row>
    <row r="57" spans="1:5" ht="12.75">
      <c r="A57" s="10" t="s">
        <v>60</v>
      </c>
      <c r="B57" s="37" t="s">
        <v>61</v>
      </c>
      <c r="C57" s="38">
        <v>897208.48</v>
      </c>
      <c r="D57" s="39">
        <v>63550</v>
      </c>
      <c r="E57" s="38">
        <f>SUM(C57:D57)</f>
        <v>960758.48</v>
      </c>
    </row>
    <row r="58" spans="1:5" ht="12.75">
      <c r="A58" s="6" t="s">
        <v>39</v>
      </c>
      <c r="B58" s="40" t="s">
        <v>40</v>
      </c>
      <c r="C58" s="41">
        <v>166420.4</v>
      </c>
      <c r="D58" s="42">
        <v>63550</v>
      </c>
      <c r="E58" s="41">
        <f>SUM(C58:D58)</f>
        <v>229970.4</v>
      </c>
    </row>
    <row r="59" spans="1:5" ht="12.75">
      <c r="A59" s="6"/>
      <c r="B59" s="40" t="s">
        <v>41</v>
      </c>
      <c r="C59" s="41">
        <v>124563</v>
      </c>
      <c r="D59" s="42">
        <v>1666</v>
      </c>
      <c r="E59" s="41">
        <f>SUM(C59:D59)</f>
        <v>126229</v>
      </c>
    </row>
    <row r="60" spans="1:5" ht="12.75">
      <c r="A60" s="6"/>
      <c r="B60" s="40" t="s">
        <v>62</v>
      </c>
      <c r="C60" s="41">
        <v>3195</v>
      </c>
      <c r="D60" s="42">
        <v>53225</v>
      </c>
      <c r="E60" s="41">
        <f>SUM(C60:D60)</f>
        <v>56420</v>
      </c>
    </row>
    <row r="61" spans="1:5" ht="12.75">
      <c r="A61" s="6"/>
      <c r="B61" s="40" t="s">
        <v>63</v>
      </c>
      <c r="C61" s="41">
        <v>8477</v>
      </c>
      <c r="D61" s="42">
        <v>4841</v>
      </c>
      <c r="E61" s="41">
        <f>SUM(C61:D61)</f>
        <v>13318</v>
      </c>
    </row>
    <row r="62" spans="1:5" ht="18">
      <c r="A62" s="6"/>
      <c r="B62" s="17"/>
      <c r="C62" s="18"/>
      <c r="D62" s="19"/>
      <c r="E62" s="18"/>
    </row>
    <row r="63" spans="1:5" ht="12.75">
      <c r="A63" s="10" t="s">
        <v>64</v>
      </c>
      <c r="B63" s="37" t="s">
        <v>65</v>
      </c>
      <c r="C63" s="38">
        <v>341175.02</v>
      </c>
      <c r="D63" s="39">
        <f>D64</f>
        <v>8083</v>
      </c>
      <c r="E63" s="38">
        <f>SUM(C63:D63)</f>
        <v>349258.02</v>
      </c>
    </row>
    <row r="64" spans="1:5" ht="12.75">
      <c r="A64" s="6" t="s">
        <v>35</v>
      </c>
      <c r="B64" s="40" t="s">
        <v>66</v>
      </c>
      <c r="C64" s="41">
        <v>301268</v>
      </c>
      <c r="D64" s="42">
        <v>8083</v>
      </c>
      <c r="E64" s="41">
        <f>SUM(C64:D64)</f>
        <v>309351</v>
      </c>
    </row>
    <row r="65" spans="1:5" ht="12.75">
      <c r="A65" s="12"/>
      <c r="B65" s="54"/>
      <c r="C65" s="43"/>
      <c r="D65" s="44"/>
      <c r="E65" s="43"/>
    </row>
    <row r="66" spans="1:5" ht="12.75">
      <c r="A66" s="10" t="s">
        <v>67</v>
      </c>
      <c r="B66" s="37" t="s">
        <v>68</v>
      </c>
      <c r="C66" s="55">
        <v>260765.97</v>
      </c>
      <c r="D66" s="56">
        <f>D67</f>
        <v>1402</v>
      </c>
      <c r="E66" s="55">
        <f>SUM(C66:D66)</f>
        <v>262167.97</v>
      </c>
    </row>
    <row r="67" spans="1:5" ht="12.75">
      <c r="A67" s="6" t="s">
        <v>39</v>
      </c>
      <c r="B67" s="40" t="s">
        <v>40</v>
      </c>
      <c r="C67" s="57">
        <v>54379.97</v>
      </c>
      <c r="D67" s="58">
        <v>1402</v>
      </c>
      <c r="E67" s="41">
        <f>SUM(C67:D67)</f>
        <v>55781.97</v>
      </c>
    </row>
    <row r="68" spans="1:5" ht="12.75">
      <c r="A68" s="6"/>
      <c r="B68" s="40" t="s">
        <v>62</v>
      </c>
      <c r="C68" s="57">
        <v>2500</v>
      </c>
      <c r="D68" s="58">
        <v>350</v>
      </c>
      <c r="E68" s="41">
        <f>SUM(C68:D68)</f>
        <v>2850</v>
      </c>
    </row>
    <row r="69" spans="1:5" ht="12.75">
      <c r="A69" s="6"/>
      <c r="B69" s="40" t="s">
        <v>69</v>
      </c>
      <c r="C69" s="57">
        <v>8769.97</v>
      </c>
      <c r="D69" s="58">
        <v>1052</v>
      </c>
      <c r="E69" s="41">
        <f>SUM(C69:D69)</f>
        <v>9821.97</v>
      </c>
    </row>
    <row r="70" spans="1:5" ht="12.75">
      <c r="A70" s="6"/>
      <c r="B70" s="40"/>
      <c r="C70" s="59"/>
      <c r="D70" s="60"/>
      <c r="E70" s="43"/>
    </row>
    <row r="71" spans="1:5" ht="12.75">
      <c r="A71" s="10" t="s">
        <v>70</v>
      </c>
      <c r="B71" s="61" t="s">
        <v>71</v>
      </c>
      <c r="C71" s="55">
        <v>370</v>
      </c>
      <c r="D71" s="56">
        <v>1500</v>
      </c>
      <c r="E71" s="38">
        <f>SUM(C71:D71)</f>
        <v>1870</v>
      </c>
    </row>
    <row r="72" spans="1:5" ht="12.75">
      <c r="A72" s="6"/>
      <c r="B72" s="40"/>
      <c r="C72" s="59"/>
      <c r="D72" s="60"/>
      <c r="E72" s="59"/>
    </row>
    <row r="73" spans="1:5" ht="12.75">
      <c r="A73" s="10" t="s">
        <v>70</v>
      </c>
      <c r="B73" s="37" t="s">
        <v>72</v>
      </c>
      <c r="C73" s="55">
        <v>21289</v>
      </c>
      <c r="D73" s="56">
        <v>-2300</v>
      </c>
      <c r="E73" s="38">
        <f>SUM(C73:D73)</f>
        <v>18989</v>
      </c>
    </row>
    <row r="74" spans="1:5" ht="12.75">
      <c r="A74" s="6"/>
      <c r="B74" s="40"/>
      <c r="C74" s="59"/>
      <c r="D74" s="60"/>
      <c r="E74" s="59"/>
    </row>
    <row r="75" spans="1:5" ht="12.75">
      <c r="A75" s="10" t="s">
        <v>73</v>
      </c>
      <c r="B75" s="37" t="s">
        <v>74</v>
      </c>
      <c r="C75" s="55">
        <v>266221.11</v>
      </c>
      <c r="D75" s="56">
        <f>D76</f>
        <v>4522.06</v>
      </c>
      <c r="E75" s="55">
        <f>SUM(C75:D75)</f>
        <v>270743.17</v>
      </c>
    </row>
    <row r="76" spans="1:5" ht="12.75">
      <c r="A76" s="6" t="s">
        <v>39</v>
      </c>
      <c r="B76" s="40" t="s">
        <v>75</v>
      </c>
      <c r="C76" s="57">
        <v>85738.11</v>
      </c>
      <c r="D76" s="58">
        <v>4522.06</v>
      </c>
      <c r="E76" s="41">
        <f>SUM(C76:D76)</f>
        <v>90260.17</v>
      </c>
    </row>
    <row r="77" spans="1:5" ht="12.75">
      <c r="A77" s="6"/>
      <c r="B77" s="40" t="s">
        <v>76</v>
      </c>
      <c r="C77" s="57">
        <v>6710</v>
      </c>
      <c r="D77" s="58">
        <v>2250</v>
      </c>
      <c r="E77" s="41">
        <f>SUM(C77:D77)</f>
        <v>8960</v>
      </c>
    </row>
    <row r="78" spans="1:5" ht="12.75">
      <c r="A78" s="6"/>
      <c r="B78" s="40"/>
      <c r="C78" s="59"/>
      <c r="D78" s="60"/>
      <c r="E78" s="43"/>
    </row>
    <row r="79" spans="1:5" ht="12.75">
      <c r="A79" s="11" t="s">
        <v>77</v>
      </c>
      <c r="B79" s="37" t="s">
        <v>78</v>
      </c>
      <c r="C79" s="55">
        <v>422071.37</v>
      </c>
      <c r="D79" s="56">
        <v>1000</v>
      </c>
      <c r="E79" s="38">
        <f>SUM(C79:D79)</f>
        <v>423071.37</v>
      </c>
    </row>
    <row r="80" spans="1:5" ht="12.75">
      <c r="A80" s="6" t="s">
        <v>39</v>
      </c>
      <c r="B80" s="40" t="s">
        <v>75</v>
      </c>
      <c r="C80" s="57">
        <v>62748.5</v>
      </c>
      <c r="D80" s="58">
        <v>1000</v>
      </c>
      <c r="E80" s="41">
        <f>SUM(C80:D80)</f>
        <v>63748.5</v>
      </c>
    </row>
    <row r="81" spans="1:5" ht="12.75">
      <c r="A81" s="6"/>
      <c r="B81" s="40" t="s">
        <v>63</v>
      </c>
      <c r="C81" s="57">
        <v>5432</v>
      </c>
      <c r="D81" s="58">
        <v>1000</v>
      </c>
      <c r="E81" s="41">
        <f>SUM(C81:D81)</f>
        <v>6432</v>
      </c>
    </row>
    <row r="82" spans="1:5" ht="12.75">
      <c r="A82" s="10"/>
      <c r="B82" s="61"/>
      <c r="C82" s="59"/>
      <c r="D82" s="60"/>
      <c r="E82" s="43"/>
    </row>
    <row r="83" spans="1:5" ht="12.75">
      <c r="A83" s="10" t="s">
        <v>79</v>
      </c>
      <c r="B83" s="37" t="s">
        <v>80</v>
      </c>
      <c r="C83" s="55">
        <v>25943.5</v>
      </c>
      <c r="D83" s="56">
        <v>1630</v>
      </c>
      <c r="E83" s="38">
        <f>SUM(C83:D83)</f>
        <v>27573.5</v>
      </c>
    </row>
    <row r="84" spans="1:5" ht="12.75">
      <c r="A84" s="6"/>
      <c r="B84" s="40"/>
      <c r="C84" s="59"/>
      <c r="D84" s="60"/>
      <c r="E84" s="59"/>
    </row>
    <row r="85" spans="1:5" ht="12.75">
      <c r="A85" s="10" t="s">
        <v>81</v>
      </c>
      <c r="B85" s="61" t="s">
        <v>82</v>
      </c>
      <c r="C85" s="55">
        <v>3558</v>
      </c>
      <c r="D85" s="56">
        <v>800</v>
      </c>
      <c r="E85" s="38">
        <f>SUM(C85:D85)</f>
        <v>4358</v>
      </c>
    </row>
    <row r="86" spans="1:5" ht="12.75">
      <c r="A86" s="10"/>
      <c r="B86" s="61"/>
      <c r="C86" s="59"/>
      <c r="D86" s="60"/>
      <c r="E86" s="43"/>
    </row>
    <row r="87" spans="1:5" ht="12.75">
      <c r="A87" s="10" t="s">
        <v>83</v>
      </c>
      <c r="B87" s="37" t="s">
        <v>84</v>
      </c>
      <c r="C87" s="55">
        <v>487536</v>
      </c>
      <c r="D87" s="56">
        <f>D88</f>
        <v>2336</v>
      </c>
      <c r="E87" s="55">
        <f>SUM(C87:D87)</f>
        <v>489872</v>
      </c>
    </row>
    <row r="88" spans="1:5" ht="12.75">
      <c r="A88" s="6" t="s">
        <v>39</v>
      </c>
      <c r="B88" s="40" t="s">
        <v>75</v>
      </c>
      <c r="C88" s="57">
        <v>100470</v>
      </c>
      <c r="D88" s="58">
        <v>2336</v>
      </c>
      <c r="E88" s="41">
        <f>SUM(C88:D88)</f>
        <v>102806</v>
      </c>
    </row>
    <row r="89" spans="1:5" ht="12.75">
      <c r="A89" s="6"/>
      <c r="B89" s="40" t="s">
        <v>62</v>
      </c>
      <c r="C89" s="57">
        <v>1917</v>
      </c>
      <c r="D89" s="58">
        <v>2336</v>
      </c>
      <c r="E89" s="41">
        <f>SUM(C89:D89)</f>
        <v>4253</v>
      </c>
    </row>
    <row r="90" spans="1:5" ht="18">
      <c r="A90" s="6"/>
      <c r="B90" s="17"/>
      <c r="C90" s="20"/>
      <c r="D90" s="21"/>
      <c r="E90" s="20"/>
    </row>
    <row r="91" spans="1:5" ht="12.75">
      <c r="A91" s="10" t="s">
        <v>83</v>
      </c>
      <c r="B91" s="37" t="s">
        <v>85</v>
      </c>
      <c r="C91" s="62">
        <v>514324</v>
      </c>
      <c r="D91" s="56">
        <f>D92</f>
        <v>3152.47</v>
      </c>
      <c r="E91" s="55">
        <f>SUM(C91:D91)</f>
        <v>517476.47</v>
      </c>
    </row>
    <row r="92" spans="1:5" ht="12.75">
      <c r="A92" s="6" t="s">
        <v>39</v>
      </c>
      <c r="B92" s="40" t="s">
        <v>40</v>
      </c>
      <c r="C92" s="63">
        <v>104308</v>
      </c>
      <c r="D92" s="58">
        <v>3152.47</v>
      </c>
      <c r="E92" s="41">
        <f>SUM(C92:D92)</f>
        <v>107460.47</v>
      </c>
    </row>
    <row r="93" spans="1:5" ht="12.75">
      <c r="A93" s="6"/>
      <c r="B93" s="40" t="s">
        <v>63</v>
      </c>
      <c r="C93" s="63">
        <v>1981</v>
      </c>
      <c r="D93" s="58">
        <v>2803</v>
      </c>
      <c r="E93" s="41">
        <f>SUM(C93:D93)</f>
        <v>4784</v>
      </c>
    </row>
    <row r="94" spans="1:5" ht="12.75">
      <c r="A94" s="6"/>
      <c r="B94" s="40" t="s">
        <v>62</v>
      </c>
      <c r="C94" s="63">
        <v>1663</v>
      </c>
      <c r="D94" s="58">
        <v>349</v>
      </c>
      <c r="E94" s="41">
        <f>SUM(C94:D94)</f>
        <v>2012</v>
      </c>
    </row>
    <row r="95" spans="1:5" ht="12.75">
      <c r="A95" s="6"/>
      <c r="B95" s="40"/>
      <c r="C95" s="64"/>
      <c r="D95" s="60"/>
      <c r="E95" s="59"/>
    </row>
    <row r="96" spans="1:5" ht="12.75">
      <c r="A96" s="10" t="s">
        <v>83</v>
      </c>
      <c r="B96" s="37" t="s">
        <v>86</v>
      </c>
      <c r="C96" s="62">
        <v>241642.93</v>
      </c>
      <c r="D96" s="56">
        <f>D97</f>
        <v>1228</v>
      </c>
      <c r="E96" s="55">
        <f>SUM(C96:D96)</f>
        <v>242870.93</v>
      </c>
    </row>
    <row r="97" spans="1:5" ht="12.75">
      <c r="A97" s="6" t="s">
        <v>39</v>
      </c>
      <c r="B97" s="40" t="s">
        <v>40</v>
      </c>
      <c r="C97" s="63">
        <v>71844.93</v>
      </c>
      <c r="D97" s="58">
        <v>1228</v>
      </c>
      <c r="E97" s="41">
        <f>SUM(C97:D97)</f>
        <v>73072.93</v>
      </c>
    </row>
    <row r="98" spans="1:5" ht="12.75">
      <c r="A98" s="6"/>
      <c r="B98" s="40" t="s">
        <v>62</v>
      </c>
      <c r="C98" s="63">
        <v>959</v>
      </c>
      <c r="D98" s="58">
        <v>800</v>
      </c>
      <c r="E98" s="41">
        <f>SUM(C98:D98)</f>
        <v>1759</v>
      </c>
    </row>
    <row r="99" spans="1:5" ht="12.75">
      <c r="A99" s="6"/>
      <c r="B99" s="40"/>
      <c r="C99" s="64"/>
      <c r="D99" s="60"/>
      <c r="E99" s="43"/>
    </row>
    <row r="100" spans="1:5" ht="12.75">
      <c r="A100" s="10" t="s">
        <v>87</v>
      </c>
      <c r="B100" s="37" t="s">
        <v>88</v>
      </c>
      <c r="C100" s="62">
        <v>1015431.64</v>
      </c>
      <c r="D100" s="56">
        <f>D101</f>
        <v>3183</v>
      </c>
      <c r="E100" s="55">
        <f>SUM(C100:D100)</f>
        <v>1018614.64</v>
      </c>
    </row>
    <row r="101" spans="1:5" ht="12.75">
      <c r="A101" s="6" t="s">
        <v>39</v>
      </c>
      <c r="B101" s="40" t="s">
        <v>75</v>
      </c>
      <c r="C101" s="63">
        <v>138540.4</v>
      </c>
      <c r="D101" s="58">
        <v>3183</v>
      </c>
      <c r="E101" s="57">
        <f>SUM(C101:D101)</f>
        <v>141723.4</v>
      </c>
    </row>
    <row r="102" spans="1:5" ht="12.75">
      <c r="A102" s="6"/>
      <c r="B102" s="40"/>
      <c r="C102" s="64"/>
      <c r="D102" s="60"/>
      <c r="E102" s="43"/>
    </row>
    <row r="103" spans="1:5" ht="12.75">
      <c r="A103" s="10" t="s">
        <v>87</v>
      </c>
      <c r="B103" s="37" t="s">
        <v>89</v>
      </c>
      <c r="C103" s="62">
        <v>736095.38</v>
      </c>
      <c r="D103" s="56">
        <f>D104</f>
        <v>4745</v>
      </c>
      <c r="E103" s="55">
        <f>SUM(C103:D103)</f>
        <v>740840.38</v>
      </c>
    </row>
    <row r="104" spans="1:5" ht="12.75">
      <c r="A104" s="6" t="s">
        <v>39</v>
      </c>
      <c r="B104" s="40" t="s">
        <v>75</v>
      </c>
      <c r="C104" s="63">
        <v>79229.45</v>
      </c>
      <c r="D104" s="58">
        <v>4745</v>
      </c>
      <c r="E104" s="57">
        <f>SUM(C104:D104)</f>
        <v>83974.45</v>
      </c>
    </row>
    <row r="105" spans="1:5" ht="12.75">
      <c r="A105" s="6"/>
      <c r="B105" s="40"/>
      <c r="C105" s="64"/>
      <c r="D105" s="60"/>
      <c r="E105" s="59"/>
    </row>
    <row r="106" spans="1:5" ht="12.75">
      <c r="A106" s="10" t="s">
        <v>87</v>
      </c>
      <c r="B106" s="37" t="s">
        <v>90</v>
      </c>
      <c r="C106" s="62">
        <v>799451.06</v>
      </c>
      <c r="D106" s="56">
        <f>D107</f>
        <v>20003</v>
      </c>
      <c r="E106" s="55">
        <f>SUM(C106:D106)</f>
        <v>819454.06</v>
      </c>
    </row>
    <row r="107" spans="1:5" ht="12.75">
      <c r="A107" s="6" t="s">
        <v>39</v>
      </c>
      <c r="B107" s="40" t="s">
        <v>75</v>
      </c>
      <c r="C107" s="63">
        <v>116862.06</v>
      </c>
      <c r="D107" s="58">
        <v>20003</v>
      </c>
      <c r="E107" s="41">
        <f>SUM(C107:D107)</f>
        <v>136865.06</v>
      </c>
    </row>
    <row r="108" spans="1:5" ht="18">
      <c r="A108" s="6"/>
      <c r="B108" s="17"/>
      <c r="C108" s="22"/>
      <c r="D108" s="21"/>
      <c r="E108" s="18"/>
    </row>
    <row r="109" spans="1:5" ht="12.75">
      <c r="A109" s="11" t="s">
        <v>87</v>
      </c>
      <c r="B109" s="65" t="s">
        <v>91</v>
      </c>
      <c r="C109" s="62">
        <v>0</v>
      </c>
      <c r="D109" s="56">
        <v>4591</v>
      </c>
      <c r="E109" s="38">
        <f>SUM(C109:D109)</f>
        <v>4591</v>
      </c>
    </row>
    <row r="110" spans="1:5" ht="12.75">
      <c r="A110" s="6" t="s">
        <v>35</v>
      </c>
      <c r="B110" s="40" t="s">
        <v>36</v>
      </c>
      <c r="C110" s="63">
        <v>0</v>
      </c>
      <c r="D110" s="58">
        <v>3591</v>
      </c>
      <c r="E110" s="41">
        <f>SUM(C110:D110)</f>
        <v>3591</v>
      </c>
    </row>
    <row r="111" spans="1:5" ht="12.75">
      <c r="A111" s="6" t="s">
        <v>39</v>
      </c>
      <c r="B111" s="40" t="s">
        <v>75</v>
      </c>
      <c r="C111" s="63">
        <v>0</v>
      </c>
      <c r="D111" s="58">
        <v>1000</v>
      </c>
      <c r="E111" s="41">
        <f>SUM(C111:D111)</f>
        <v>1000</v>
      </c>
    </row>
    <row r="112" spans="1:5" ht="12.75">
      <c r="A112" s="6"/>
      <c r="B112" s="40"/>
      <c r="C112" s="64"/>
      <c r="D112" s="60"/>
      <c r="E112" s="43"/>
    </row>
    <row r="113" spans="1:5" ht="12.75">
      <c r="A113" s="11" t="s">
        <v>87</v>
      </c>
      <c r="B113" s="45" t="s">
        <v>92</v>
      </c>
      <c r="C113" s="62">
        <v>27858.07</v>
      </c>
      <c r="D113" s="56">
        <v>-4591</v>
      </c>
      <c r="E113" s="38">
        <f>SUM(C113:D113)</f>
        <v>23267.07</v>
      </c>
    </row>
    <row r="114" spans="1:5" ht="12.75">
      <c r="A114" s="6"/>
      <c r="B114" s="40"/>
      <c r="C114" s="64"/>
      <c r="D114" s="60"/>
      <c r="E114" s="43"/>
    </row>
    <row r="115" spans="1:5" ht="12.75">
      <c r="A115" s="10" t="s">
        <v>93</v>
      </c>
      <c r="B115" s="37" t="s">
        <v>94</v>
      </c>
      <c r="C115" s="66">
        <v>96347.11</v>
      </c>
      <c r="D115" s="56">
        <f>SUM(D116:D117)</f>
        <v>-7955</v>
      </c>
      <c r="E115" s="55">
        <f>SUM(C115:D115)</f>
        <v>88392.11</v>
      </c>
    </row>
    <row r="116" spans="1:5" ht="12.75">
      <c r="A116" s="6" t="s">
        <v>35</v>
      </c>
      <c r="B116" s="40" t="s">
        <v>66</v>
      </c>
      <c r="C116" s="67">
        <v>74823</v>
      </c>
      <c r="D116" s="58">
        <v>-12330</v>
      </c>
      <c r="E116" s="41">
        <f>SUM(C116:D116)</f>
        <v>62493</v>
      </c>
    </row>
    <row r="117" spans="1:5" ht="12.75">
      <c r="A117" s="6" t="s">
        <v>95</v>
      </c>
      <c r="B117" s="40" t="s">
        <v>96</v>
      </c>
      <c r="C117" s="67">
        <v>9587</v>
      </c>
      <c r="D117" s="58">
        <v>4375</v>
      </c>
      <c r="E117" s="41">
        <f>SUM(C117:D117)</f>
        <v>13962</v>
      </c>
    </row>
    <row r="118" spans="1:5" ht="12.75">
      <c r="A118" s="6"/>
      <c r="B118" s="40"/>
      <c r="C118" s="68"/>
      <c r="D118" s="60"/>
      <c r="E118" s="59"/>
    </row>
    <row r="119" spans="1:5" ht="12.75">
      <c r="A119" s="10" t="s">
        <v>97</v>
      </c>
      <c r="B119" s="37" t="s">
        <v>98</v>
      </c>
      <c r="C119" s="66">
        <v>274599</v>
      </c>
      <c r="D119" s="56">
        <f>SUM(D120:D121)</f>
        <v>-5343.18</v>
      </c>
      <c r="E119" s="55">
        <f>SUM(C119:D119)</f>
        <v>269255.82</v>
      </c>
    </row>
    <row r="120" spans="1:5" ht="12.75">
      <c r="A120" s="6" t="s">
        <v>35</v>
      </c>
      <c r="B120" s="40" t="s">
        <v>66</v>
      </c>
      <c r="C120" s="67">
        <v>198204</v>
      </c>
      <c r="D120" s="58">
        <v>-6631</v>
      </c>
      <c r="E120" s="41">
        <f>SUM(C120:D120)</f>
        <v>191573</v>
      </c>
    </row>
    <row r="121" spans="1:5" ht="12.75">
      <c r="A121" s="6" t="s">
        <v>39</v>
      </c>
      <c r="B121" s="40" t="s">
        <v>75</v>
      </c>
      <c r="C121" s="67">
        <v>76395</v>
      </c>
      <c r="D121" s="58">
        <v>1287.82</v>
      </c>
      <c r="E121" s="41">
        <f>SUM(C121:D121)</f>
        <v>77682.82</v>
      </c>
    </row>
    <row r="122" spans="1:5" ht="12.75">
      <c r="A122" s="6"/>
      <c r="B122" s="40"/>
      <c r="C122" s="68"/>
      <c r="D122" s="60"/>
      <c r="E122" s="59"/>
    </row>
    <row r="123" spans="1:5" ht="12.75">
      <c r="A123" s="10" t="s">
        <v>99</v>
      </c>
      <c r="B123" s="37" t="s">
        <v>100</v>
      </c>
      <c r="C123" s="66">
        <v>1451</v>
      </c>
      <c r="D123" s="56">
        <v>15244</v>
      </c>
      <c r="E123" s="38">
        <f>SUM(C123:D123)</f>
        <v>16695</v>
      </c>
    </row>
    <row r="124" spans="1:5" ht="12.75">
      <c r="A124" s="6"/>
      <c r="B124" s="40"/>
      <c r="C124" s="67"/>
      <c r="D124" s="58"/>
      <c r="E124" s="57"/>
    </row>
    <row r="125" spans="1:5" ht="13.5" thickBot="1">
      <c r="A125" s="13"/>
      <c r="B125" s="69" t="s">
        <v>101</v>
      </c>
      <c r="C125" s="70"/>
      <c r="D125" s="71">
        <f>D27+D31+D35+D37+D39+D41+D43+D45+D49+D51+D55+D57+D63+D66+D71+D73+D75+D79+D83+D85+D87+D91+D96+D100+D103+D106+D109+D113+D115+D119+D123</f>
        <v>184216.41</v>
      </c>
      <c r="E125" s="70"/>
    </row>
    <row r="126" spans="1:5" ht="15" customHeight="1" thickBot="1">
      <c r="A126" s="110" t="s">
        <v>102</v>
      </c>
      <c r="B126" s="111"/>
      <c r="C126" s="112">
        <v>14276150.37</v>
      </c>
      <c r="D126" s="108">
        <f>SUM(D125)</f>
        <v>184216.41</v>
      </c>
      <c r="E126" s="109">
        <f>SUM(C126:D126)</f>
        <v>14460366.78</v>
      </c>
    </row>
    <row r="127" spans="1:5" ht="12.75">
      <c r="A127" s="1"/>
      <c r="B127" s="1"/>
      <c r="C127" s="2"/>
      <c r="D127" s="2"/>
      <c r="E127" s="2"/>
    </row>
    <row r="128" spans="1:5" ht="12.75">
      <c r="A128" s="1"/>
      <c r="B128" s="1"/>
      <c r="C128" s="2"/>
      <c r="D128" s="2">
        <f>SUM(D21-D125)</f>
        <v>-2.9103830456733704E-11</v>
      </c>
      <c r="E128" s="2"/>
    </row>
    <row r="129" spans="1:5" ht="12.75">
      <c r="A129" s="1"/>
      <c r="B129" s="14" t="s">
        <v>103</v>
      </c>
      <c r="C129" s="15"/>
      <c r="D129" s="15"/>
      <c r="E129" s="15"/>
    </row>
    <row r="130" spans="1:5" ht="13.5" thickBot="1">
      <c r="A130" s="1"/>
      <c r="B130" s="1"/>
      <c r="C130" s="15"/>
      <c r="D130" s="15"/>
      <c r="E130" s="15"/>
    </row>
    <row r="131" spans="1:5" ht="25.5">
      <c r="A131" s="72"/>
      <c r="B131" s="73" t="s">
        <v>104</v>
      </c>
      <c r="C131" s="35" t="s">
        <v>6</v>
      </c>
      <c r="D131" s="36" t="s">
        <v>7</v>
      </c>
      <c r="E131" s="35" t="s">
        <v>8</v>
      </c>
    </row>
    <row r="132" spans="1:5" ht="12.75">
      <c r="A132" s="74" t="s">
        <v>105</v>
      </c>
      <c r="B132" s="75" t="s">
        <v>106</v>
      </c>
      <c r="C132" s="76">
        <v>1297549</v>
      </c>
      <c r="D132" s="77">
        <v>37946.33</v>
      </c>
      <c r="E132" s="78">
        <f>SUM(C132:D132)</f>
        <v>1335495.33</v>
      </c>
    </row>
    <row r="133" spans="1:5" ht="12.75">
      <c r="A133" s="74"/>
      <c r="B133" s="75"/>
      <c r="C133" s="76"/>
      <c r="D133" s="77"/>
      <c r="E133" s="78"/>
    </row>
    <row r="134" spans="1:5" ht="12.75">
      <c r="A134" s="79" t="s">
        <v>107</v>
      </c>
      <c r="B134" s="40" t="s">
        <v>108</v>
      </c>
      <c r="C134" s="76">
        <v>1305122</v>
      </c>
      <c r="D134" s="77">
        <v>29957.4</v>
      </c>
      <c r="E134" s="78">
        <f>SUM(C134:D134)</f>
        <v>1335079.4</v>
      </c>
    </row>
    <row r="135" spans="1:5" ht="12.75">
      <c r="A135" s="79"/>
      <c r="B135" s="40"/>
      <c r="C135" s="76"/>
      <c r="D135" s="77"/>
      <c r="E135" s="78"/>
    </row>
    <row r="136" spans="1:5" ht="13.5" thickBot="1">
      <c r="A136" s="74"/>
      <c r="B136" s="80" t="s">
        <v>29</v>
      </c>
      <c r="C136" s="81"/>
      <c r="D136" s="82">
        <f>SUM(D132:D134)</f>
        <v>67903.73000000001</v>
      </c>
      <c r="E136" s="83"/>
    </row>
    <row r="137" spans="1:5" ht="13.5" thickBot="1">
      <c r="A137" s="113" t="s">
        <v>109</v>
      </c>
      <c r="B137" s="114"/>
      <c r="C137" s="84">
        <v>4322231</v>
      </c>
      <c r="D137" s="85">
        <f>SUM(D136)</f>
        <v>67903.73000000001</v>
      </c>
      <c r="E137" s="86">
        <f>SUM(C137:D137)</f>
        <v>4390134.73</v>
      </c>
    </row>
    <row r="138" spans="1:5" ht="12.75">
      <c r="A138" s="1"/>
      <c r="B138" s="16"/>
      <c r="C138" s="15"/>
      <c r="D138" s="15"/>
      <c r="E138" s="15"/>
    </row>
    <row r="139" spans="1:5" ht="13.5" thickBot="1">
      <c r="A139" s="1"/>
      <c r="B139" s="16" t="s">
        <v>110</v>
      </c>
      <c r="C139" s="15"/>
      <c r="D139" s="15"/>
      <c r="E139" s="15"/>
    </row>
    <row r="140" spans="1:5" ht="25.5">
      <c r="A140" s="87"/>
      <c r="B140" s="88" t="s">
        <v>111</v>
      </c>
      <c r="C140" s="35" t="s">
        <v>6</v>
      </c>
      <c r="D140" s="36" t="s">
        <v>7</v>
      </c>
      <c r="E140" s="35" t="s">
        <v>8</v>
      </c>
    </row>
    <row r="141" spans="1:5" ht="12.75">
      <c r="A141" s="89"/>
      <c r="B141" s="89"/>
      <c r="C141" s="78"/>
      <c r="D141" s="90"/>
      <c r="E141" s="78"/>
    </row>
    <row r="142" spans="1:5" ht="12.75">
      <c r="A142" s="79" t="s">
        <v>112</v>
      </c>
      <c r="B142" s="91" t="s">
        <v>113</v>
      </c>
      <c r="C142" s="78">
        <v>259737</v>
      </c>
      <c r="D142" s="77">
        <v>9326.11</v>
      </c>
      <c r="E142" s="78">
        <f>SUM(C142:D142)</f>
        <v>269063.11</v>
      </c>
    </row>
    <row r="143" spans="1:5" ht="12.75">
      <c r="A143" s="79"/>
      <c r="B143" s="91"/>
      <c r="C143" s="78"/>
      <c r="D143" s="77"/>
      <c r="E143" s="78"/>
    </row>
    <row r="144" spans="1:5" ht="12.75">
      <c r="A144" s="79" t="s">
        <v>114</v>
      </c>
      <c r="B144" s="92" t="s">
        <v>115</v>
      </c>
      <c r="C144" s="93">
        <v>44876</v>
      </c>
      <c r="D144" s="77">
        <v>-11856</v>
      </c>
      <c r="E144" s="78">
        <f>SUM(C144:D144)</f>
        <v>33020</v>
      </c>
    </row>
    <row r="145" spans="1:5" ht="12.75">
      <c r="A145" s="79"/>
      <c r="B145" s="94"/>
      <c r="C145" s="78"/>
      <c r="D145" s="77"/>
      <c r="E145" s="78"/>
    </row>
    <row r="146" spans="1:5" ht="36" customHeight="1">
      <c r="A146" s="79" t="s">
        <v>116</v>
      </c>
      <c r="B146" s="52" t="s">
        <v>117</v>
      </c>
      <c r="C146" s="78">
        <v>1402660</v>
      </c>
      <c r="D146" s="77">
        <v>11000</v>
      </c>
      <c r="E146" s="78">
        <f>SUM(C146:D146)</f>
        <v>1413660</v>
      </c>
    </row>
    <row r="147" spans="1:5" ht="12.75" hidden="1">
      <c r="A147" s="79"/>
      <c r="B147" s="52"/>
      <c r="C147" s="78"/>
      <c r="D147" s="77"/>
      <c r="E147" s="78"/>
    </row>
    <row r="148" spans="1:5" ht="12.75" hidden="1">
      <c r="A148" s="79"/>
      <c r="B148" s="52"/>
      <c r="C148" s="95"/>
      <c r="D148" s="96"/>
      <c r="E148" s="95"/>
    </row>
    <row r="149" spans="1:5" ht="12.75">
      <c r="A149" s="79"/>
      <c r="B149" s="52"/>
      <c r="C149" s="95"/>
      <c r="D149" s="96"/>
      <c r="E149" s="95"/>
    </row>
    <row r="150" spans="1:5" ht="12.75">
      <c r="A150" s="79" t="s">
        <v>125</v>
      </c>
      <c r="B150" s="97" t="s">
        <v>126</v>
      </c>
      <c r="C150" s="95">
        <v>12000</v>
      </c>
      <c r="D150" s="96">
        <v>-4112</v>
      </c>
      <c r="E150" s="95">
        <f>SUM(C150:D150)</f>
        <v>7888</v>
      </c>
    </row>
    <row r="151" spans="1:5" ht="12.75">
      <c r="A151" s="79"/>
      <c r="B151" s="92"/>
      <c r="C151" s="78"/>
      <c r="D151" s="77"/>
      <c r="E151" s="78"/>
    </row>
    <row r="152" spans="1:5" ht="12.75">
      <c r="A152" s="98" t="s">
        <v>118</v>
      </c>
      <c r="B152" s="91" t="s">
        <v>119</v>
      </c>
      <c r="C152" s="78">
        <v>6000</v>
      </c>
      <c r="D152" s="77">
        <v>29957.4</v>
      </c>
      <c r="E152" s="78">
        <f>SUM(C152:D152)</f>
        <v>35957.4</v>
      </c>
    </row>
    <row r="153" spans="1:5" ht="12.75">
      <c r="A153" s="98"/>
      <c r="B153" s="91"/>
      <c r="C153" s="78"/>
      <c r="D153" s="77"/>
      <c r="E153" s="78"/>
    </row>
    <row r="154" spans="1:5" ht="12.75">
      <c r="A154" s="98" t="s">
        <v>120</v>
      </c>
      <c r="B154" s="92" t="s">
        <v>121</v>
      </c>
      <c r="C154" s="78">
        <v>0</v>
      </c>
      <c r="D154" s="77">
        <v>9546</v>
      </c>
      <c r="E154" s="78">
        <f>SUM(C154:D154)</f>
        <v>9546</v>
      </c>
    </row>
    <row r="155" spans="1:5" ht="12.75">
      <c r="A155" s="98"/>
      <c r="B155" s="92"/>
      <c r="C155" s="78"/>
      <c r="D155" s="77"/>
      <c r="E155" s="78"/>
    </row>
    <row r="156" spans="1:5" ht="12.75">
      <c r="A156" s="98" t="s">
        <v>122</v>
      </c>
      <c r="B156" s="92" t="s">
        <v>123</v>
      </c>
      <c r="C156" s="78">
        <v>0</v>
      </c>
      <c r="D156" s="77">
        <v>1500</v>
      </c>
      <c r="E156" s="78">
        <f>SUM(C156:D156)</f>
        <v>1500</v>
      </c>
    </row>
    <row r="157" spans="1:5" ht="12.75">
      <c r="A157" s="98"/>
      <c r="B157" s="92"/>
      <c r="C157" s="78"/>
      <c r="D157" s="77"/>
      <c r="E157" s="78"/>
    </row>
    <row r="158" spans="1:5" ht="12.75">
      <c r="A158" s="98" t="s">
        <v>124</v>
      </c>
      <c r="B158" s="92" t="s">
        <v>128</v>
      </c>
      <c r="C158" s="78">
        <v>0</v>
      </c>
      <c r="D158" s="77">
        <v>22542.22</v>
      </c>
      <c r="E158" s="78">
        <f>SUM(C158:D158)</f>
        <v>22542.22</v>
      </c>
    </row>
    <row r="159" spans="1:5" ht="12.75">
      <c r="A159" s="98"/>
      <c r="B159" s="89"/>
      <c r="C159" s="78"/>
      <c r="D159" s="77"/>
      <c r="E159" s="78"/>
    </row>
    <row r="160" spans="1:5" ht="13.5" thickBot="1">
      <c r="A160" s="99"/>
      <c r="B160" s="80" t="s">
        <v>101</v>
      </c>
      <c r="C160" s="100"/>
      <c r="D160" s="82">
        <f>SUM(D141:D159)</f>
        <v>67903.73000000001</v>
      </c>
      <c r="E160" s="100"/>
    </row>
    <row r="161" spans="1:5" ht="13.5" thickBot="1">
      <c r="A161" s="115" t="s">
        <v>109</v>
      </c>
      <c r="B161" s="116"/>
      <c r="C161" s="101">
        <v>4322231</v>
      </c>
      <c r="D161" s="102">
        <f>SUM(D160)</f>
        <v>67903.73000000001</v>
      </c>
      <c r="E161" s="101">
        <f>SUM(C161:D161)</f>
        <v>4390134.73</v>
      </c>
    </row>
  </sheetData>
  <mergeCells count="2">
    <mergeCell ref="A137:B137"/>
    <mergeCell ref="A161:B1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Sillmäe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Admin</cp:lastModifiedBy>
  <cp:lastPrinted>2011-08-31T06:15:04Z</cp:lastPrinted>
  <dcterms:created xsi:type="dcterms:W3CDTF">2011-08-17T10:49:03Z</dcterms:created>
  <dcterms:modified xsi:type="dcterms:W3CDTF">2011-11-03T08:49:08Z</dcterms:modified>
  <cp:category/>
  <cp:version/>
  <cp:contentType/>
  <cp:contentStatus/>
</cp:coreProperties>
</file>