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345" activeTab="0"/>
  </bookViews>
  <sheets>
    <sheet name="lisa1 Ulei" sheetId="1" r:id="rId1"/>
    <sheet name="lisa 2  Spordikompleks" sheetId="2" r:id="rId2"/>
    <sheet name="lisa 3 Muusikakool" sheetId="3" r:id="rId3"/>
    <sheet name="lisa 4 Kannuka Kool" sheetId="4" r:id="rId4"/>
    <sheet name="lisa 5 Vanalinna Kool" sheetId="5" r:id="rId5"/>
    <sheet name="lisa 6 Keskraamatukogu" sheetId="6" r:id="rId6"/>
    <sheet name="lisa 7 Kultuurikeskus" sheetId="7" r:id="rId7"/>
    <sheet name="lisa 8 Muuseum" sheetId="8" r:id="rId8"/>
    <sheet name="lisa 9 Sügis" sheetId="9" r:id="rId9"/>
    <sheet name="lisa 10 Pääsupesa" sheetId="10" r:id="rId10"/>
    <sheet name="lisa 11 Rukkilill" sheetId="11" r:id="rId11"/>
    <sheet name="lisa 12 Päikseke" sheetId="12" r:id="rId12"/>
    <sheet name="lisa 13 Helepunased Purjed" sheetId="13" r:id="rId13"/>
    <sheet name="lisa 14 Jaaniussike" sheetId="14" r:id="rId14"/>
    <sheet name="Sheet8" sheetId="15" r:id="rId15"/>
    <sheet name="Sheet4" sheetId="16" r:id="rId16"/>
  </sheets>
  <definedNames/>
  <calcPr fullCalcOnLoad="1"/>
</workbook>
</file>

<file path=xl/comments2.xml><?xml version="1.0" encoding="utf-8"?>
<comments xmlns="http://schemas.openxmlformats.org/spreadsheetml/2006/main">
  <authors>
    <author>Kutsenko Jelena</author>
  </authors>
  <commentList>
    <comment ref="D22" authorId="0">
      <text>
        <r>
          <rPr>
            <b/>
            <sz val="8"/>
            <rFont val="Tahoma"/>
            <family val="0"/>
          </rPr>
          <t>Kutsenko Jelena:</t>
        </r>
        <r>
          <rPr>
            <sz val="8"/>
            <rFont val="Tahoma"/>
            <family val="0"/>
          </rPr>
          <t xml:space="preserve">
-2 695- lisae/e 26.09.13,
+10 100 - kiri 26.11.13</t>
        </r>
      </text>
    </comment>
    <comment ref="D17" authorId="0">
      <text>
        <r>
          <rPr>
            <b/>
            <sz val="8"/>
            <rFont val="Tahoma"/>
            <family val="0"/>
          </rPr>
          <t>Kutsenko Jelena:</t>
        </r>
        <r>
          <rPr>
            <sz val="8"/>
            <rFont val="Tahoma"/>
            <family val="0"/>
          </rPr>
          <t xml:space="preserve">
2 643- reservfondist kor.598-k, 608-k</t>
        </r>
      </text>
    </comment>
    <comment ref="D13" authorId="0">
      <text>
        <r>
          <rPr>
            <b/>
            <sz val="8"/>
            <rFont val="Tahoma"/>
            <family val="0"/>
          </rPr>
          <t>Kutsenko Jelena:</t>
        </r>
        <r>
          <rPr>
            <sz val="8"/>
            <rFont val="Tahoma"/>
            <family val="0"/>
          </rPr>
          <t xml:space="preserve">
-40000 +2643
</t>
        </r>
      </text>
    </comment>
  </commentList>
</comments>
</file>

<file path=xl/sharedStrings.xml><?xml version="1.0" encoding="utf-8"?>
<sst xmlns="http://schemas.openxmlformats.org/spreadsheetml/2006/main" count="410" uniqueCount="76">
  <si>
    <t xml:space="preserve">                Lisa 1</t>
  </si>
  <si>
    <t xml:space="preserve">                Sillamäe Linnavalitsuse</t>
  </si>
  <si>
    <t>eurodes</t>
  </si>
  <si>
    <t>tunnus</t>
  </si>
  <si>
    <t>kirje nimetus</t>
  </si>
  <si>
    <t>Esialgne eelarve</t>
  </si>
  <si>
    <t>Muutmine</t>
  </si>
  <si>
    <t>Täpsustat. Eelarve</t>
  </si>
  <si>
    <t>PÕHITEGEVUSE TULUD</t>
  </si>
  <si>
    <t>Finantseerimine linnaeelarvest</t>
  </si>
  <si>
    <t>PÕHITEGEVUSE KULUD</t>
  </si>
  <si>
    <t>50</t>
  </si>
  <si>
    <t xml:space="preserve">Personalikulud  </t>
  </si>
  <si>
    <t>55</t>
  </si>
  <si>
    <t>Majandamiskulud s.h.</t>
  </si>
  <si>
    <t xml:space="preserve">          kommunaalkulud</t>
  </si>
  <si>
    <t xml:space="preserve">          jooksev remont</t>
  </si>
  <si>
    <t xml:space="preserve">          valve</t>
  </si>
  <si>
    <t xml:space="preserve">          infotehnoloogia kulud</t>
  </si>
  <si>
    <t xml:space="preserve">          inventari kulud                  </t>
  </si>
  <si>
    <t xml:space="preserve">                Lisa 2</t>
  </si>
  <si>
    <t>Tulud kaupade ja teenuste müügist</t>
  </si>
  <si>
    <t xml:space="preserve">Üüri- ja renditulud </t>
  </si>
  <si>
    <t xml:space="preserve">                Lisa 3</t>
  </si>
  <si>
    <t>Sihtotstarbelised toetused</t>
  </si>
  <si>
    <t xml:space="preserve">                Lisa 4</t>
  </si>
  <si>
    <t xml:space="preserve">Sillamäe  Huvi- ja Noortekeskuse  Ulei  2013.aasta  alaeelarve </t>
  </si>
  <si>
    <t xml:space="preserve">          kultuuri ja vaba aja sisustamise kulud</t>
  </si>
  <si>
    <t>Finantseerimine riigieelarvest</t>
  </si>
  <si>
    <t xml:space="preserve">Majandamiskulud </t>
  </si>
  <si>
    <t>linnaeelarvest, sh</t>
  </si>
  <si>
    <t xml:space="preserve">          toiduained ja toitlustusteenused</t>
  </si>
  <si>
    <t xml:space="preserve">          õppevahendid</t>
  </si>
  <si>
    <t>riigieelarvest, sh</t>
  </si>
  <si>
    <t xml:space="preserve">          koolitus</t>
  </si>
  <si>
    <t>3500</t>
  </si>
  <si>
    <t>Eelmise aasta jääk (inglise keele süvaõpe)</t>
  </si>
  <si>
    <t xml:space="preserve">Personalikulud </t>
  </si>
  <si>
    <t xml:space="preserve">             linnaeelarvest</t>
  </si>
  <si>
    <t xml:space="preserve">             riigieelarvest</t>
  </si>
  <si>
    <t xml:space="preserve">          koolilõunad</t>
  </si>
  <si>
    <t xml:space="preserve">Sillamäe Kannuka  Kooli  2013.a  alaeelarve </t>
  </si>
  <si>
    <t>Laekumised majandustegevusest(inglise keele süvaõpe)</t>
  </si>
  <si>
    <t xml:space="preserve">Sillamäe Lasteaia  Päikseke  2013.a  alaeelarve </t>
  </si>
  <si>
    <t xml:space="preserve">Sillamäe Lasteaia  Jaaniussike  2013.a  alaeelarve </t>
  </si>
  <si>
    <t xml:space="preserve">Sillamäe  Muusikakooli  2013.aasta  alaeelarve </t>
  </si>
  <si>
    <t xml:space="preserve">                Lisa 5</t>
  </si>
  <si>
    <t xml:space="preserve">Sillamäe Vanalinna  Kooli  2013.aasta  alaeelarve </t>
  </si>
  <si>
    <t>Laekumised  majandustegevusest (inglise keele süvaõpe)</t>
  </si>
  <si>
    <t xml:space="preserve">                Lisa 6</t>
  </si>
  <si>
    <t xml:space="preserve">Sillamäe Linna  Keskraamatukogu  2013.a  alaeelarve </t>
  </si>
  <si>
    <t xml:space="preserve">                Lisa 7</t>
  </si>
  <si>
    <t xml:space="preserve">Sillamäe Kultuurikeskuse  2013.aasta  alaeelarve </t>
  </si>
  <si>
    <t>Üüri- ja renditulud</t>
  </si>
  <si>
    <t xml:space="preserve">                Lisa 8</t>
  </si>
  <si>
    <t xml:space="preserve">Sillamäe Muuseumi  2013.aasta  alaeelarve </t>
  </si>
  <si>
    <t xml:space="preserve">                Lisa 9</t>
  </si>
  <si>
    <t xml:space="preserve">Hoolekandeasutuse "Sügis"  2013.a  alaeelarve </t>
  </si>
  <si>
    <t>41</t>
  </si>
  <si>
    <t>Eraldised</t>
  </si>
  <si>
    <t xml:space="preserve">                Lisa 10</t>
  </si>
  <si>
    <t xml:space="preserve">Sillamäe Lasteaia  Pääsupesa  2013.a  alaeelarve </t>
  </si>
  <si>
    <t xml:space="preserve">                Lisa 11</t>
  </si>
  <si>
    <t>Muud tulud</t>
  </si>
  <si>
    <t xml:space="preserve">Sillamäe Lasteaia  Rukkilill  2013.aasta  alaeelarve </t>
  </si>
  <si>
    <t xml:space="preserve">                Lisa 12</t>
  </si>
  <si>
    <t xml:space="preserve">                Lisa 13</t>
  </si>
  <si>
    <t xml:space="preserve">Sillamäe Lasteaia  Helepunased Purjed  2013.a  alaeelarve </t>
  </si>
  <si>
    <t xml:space="preserve">                Lisa 14</t>
  </si>
  <si>
    <t xml:space="preserve">Sillamäe Spordikompleksi  Kalev 2013.aasta  alaeelarve </t>
  </si>
  <si>
    <t xml:space="preserve">                29.novembri 2013.a.</t>
  </si>
  <si>
    <t xml:space="preserve">               29.novembri 2013.a.</t>
  </si>
  <si>
    <t xml:space="preserve">                korralduse nr 706-k</t>
  </si>
  <si>
    <t xml:space="preserve">                korralduse nr 706-k </t>
  </si>
  <si>
    <t xml:space="preserve">                korraldusele nr 706-k</t>
  </si>
  <si>
    <t xml:space="preserve">                korraldusele nr 706-k 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</si>
</sst>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.00\ _€_-;\-* #,##0.00\ _€_-;_-* &quot;-&quot;??\ _€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 Baltic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2" fillId="0" borderId="0" xfId="60" applyFont="1" applyAlignment="1">
      <alignment horizontal="right"/>
      <protection/>
    </xf>
    <xf numFmtId="0" fontId="22" fillId="0" borderId="0" xfId="60" applyFont="1">
      <alignment/>
      <protection/>
    </xf>
    <xf numFmtId="3" fontId="0" fillId="0" borderId="0" xfId="60" applyNumberFormat="1" applyFont="1" applyBorder="1">
      <alignment/>
      <protection/>
    </xf>
    <xf numFmtId="3" fontId="0" fillId="0" borderId="0" xfId="0" applyNumberFormat="1" applyFont="1" applyAlignment="1">
      <alignment/>
    </xf>
    <xf numFmtId="0" fontId="23" fillId="0" borderId="0" xfId="58" applyFont="1" applyBorder="1" applyAlignment="1">
      <alignment horizontal="center" vertical="center"/>
      <protection/>
    </xf>
    <xf numFmtId="0" fontId="2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2" fillId="0" borderId="0" xfId="58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3" fontId="0" fillId="0" borderId="0" xfId="60" applyNumberFormat="1" applyFont="1" applyBorder="1" applyAlignment="1">
      <alignment horizontal="center" vertical="center"/>
      <protection/>
    </xf>
    <xf numFmtId="3" fontId="0" fillId="0" borderId="0" xfId="0" applyNumberFormat="1" applyFont="1" applyBorder="1" applyAlignment="1">
      <alignment horizontal="center"/>
    </xf>
    <xf numFmtId="0" fontId="25" fillId="0" borderId="10" xfId="58" applyFont="1" applyBorder="1" applyAlignment="1">
      <alignment horizontal="center" vertical="center" wrapText="1"/>
      <protection/>
    </xf>
    <xf numFmtId="0" fontId="26" fillId="0" borderId="11" xfId="0" applyFont="1" applyBorder="1" applyAlignment="1">
      <alignment horizontal="center" vertical="center" wrapText="1"/>
    </xf>
    <xf numFmtId="2" fontId="26" fillId="0" borderId="12" xfId="60" applyNumberFormat="1" applyFont="1" applyBorder="1" applyAlignment="1">
      <alignment horizontal="center" vertical="center" wrapText="1"/>
      <protection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3" fontId="26" fillId="24" borderId="14" xfId="60" applyNumberFormat="1" applyFont="1" applyFill="1" applyBorder="1">
      <alignment/>
      <protection/>
    </xf>
    <xf numFmtId="3" fontId="26" fillId="24" borderId="15" xfId="60" applyNumberFormat="1" applyFont="1" applyFill="1" applyBorder="1">
      <alignment/>
      <protection/>
    </xf>
    <xf numFmtId="0" fontId="22" fillId="0" borderId="16" xfId="58" applyFont="1" applyBorder="1" applyAlignment="1">
      <alignment horizontal="right"/>
      <protection/>
    </xf>
    <xf numFmtId="0" fontId="0" fillId="0" borderId="17" xfId="0" applyFont="1" applyBorder="1" applyAlignment="1">
      <alignment horizontal="left"/>
    </xf>
    <xf numFmtId="3" fontId="0" fillId="0" borderId="18" xfId="60" applyNumberFormat="1" applyFont="1" applyBorder="1">
      <alignment/>
      <protection/>
    </xf>
    <xf numFmtId="3" fontId="0" fillId="0" borderId="19" xfId="60" applyNumberFormat="1" applyFont="1" applyBorder="1">
      <alignment/>
      <protection/>
    </xf>
    <xf numFmtId="0" fontId="22" fillId="0" borderId="20" xfId="58" applyFont="1" applyBorder="1" applyAlignment="1">
      <alignment horizontal="right"/>
      <protection/>
    </xf>
    <xf numFmtId="0" fontId="22" fillId="0" borderId="21" xfId="58" applyFont="1" applyBorder="1" applyAlignment="1">
      <alignment horizontal="left"/>
      <protection/>
    </xf>
    <xf numFmtId="0" fontId="25" fillId="24" borderId="10" xfId="58" applyFont="1" applyFill="1" applyBorder="1" applyAlignment="1">
      <alignment horizontal="left"/>
      <protection/>
    </xf>
    <xf numFmtId="3" fontId="0" fillId="0" borderId="22" xfId="60" applyNumberFormat="1" applyFont="1" applyBorder="1">
      <alignment/>
      <protection/>
    </xf>
    <xf numFmtId="3" fontId="0" fillId="0" borderId="23" xfId="60" applyNumberFormat="1" applyFont="1" applyBorder="1">
      <alignment/>
      <protection/>
    </xf>
    <xf numFmtId="0" fontId="25" fillId="0" borderId="24" xfId="58" applyFont="1" applyBorder="1" applyAlignment="1">
      <alignment horizontal="center"/>
      <protection/>
    </xf>
    <xf numFmtId="3" fontId="0" fillId="0" borderId="25" xfId="60" applyNumberFormat="1" applyFont="1" applyBorder="1">
      <alignment/>
      <protection/>
    </xf>
    <xf numFmtId="3" fontId="0" fillId="0" borderId="26" xfId="60" applyNumberFormat="1" applyFont="1" applyBorder="1">
      <alignment/>
      <protection/>
    </xf>
    <xf numFmtId="49" fontId="0" fillId="25" borderId="16" xfId="59" applyNumberFormat="1" applyFont="1" applyFill="1" applyBorder="1" applyAlignment="1">
      <alignment horizontal="right"/>
      <protection/>
    </xf>
    <xf numFmtId="0" fontId="0" fillId="25" borderId="18" xfId="59" applyFont="1" applyFill="1" applyBorder="1">
      <alignment/>
      <protection/>
    </xf>
    <xf numFmtId="49" fontId="0" fillId="25" borderId="20" xfId="59" applyNumberFormat="1" applyFont="1" applyFill="1" applyBorder="1" applyAlignment="1">
      <alignment horizontal="right"/>
      <protection/>
    </xf>
    <xf numFmtId="0" fontId="0" fillId="25" borderId="22" xfId="59" applyFont="1" applyFill="1" applyBorder="1">
      <alignment/>
      <protection/>
    </xf>
    <xf numFmtId="3" fontId="0" fillId="0" borderId="22" xfId="60" applyNumberFormat="1" applyFont="1" applyFill="1" applyBorder="1">
      <alignment/>
      <protection/>
    </xf>
    <xf numFmtId="0" fontId="22" fillId="0" borderId="21" xfId="39" applyFont="1" applyFill="1" applyBorder="1">
      <alignment/>
      <protection/>
    </xf>
    <xf numFmtId="49" fontId="0" fillId="25" borderId="27" xfId="59" applyNumberFormat="1" applyFont="1" applyFill="1" applyBorder="1" applyAlignment="1">
      <alignment horizontal="right"/>
      <protection/>
    </xf>
    <xf numFmtId="0" fontId="22" fillId="25" borderId="28" xfId="39" applyFont="1" applyFill="1" applyBorder="1">
      <alignment/>
      <protection/>
    </xf>
    <xf numFmtId="3" fontId="0" fillId="0" borderId="29" xfId="60" applyNumberFormat="1" applyFont="1" applyFill="1" applyBorder="1">
      <alignment/>
      <protection/>
    </xf>
    <xf numFmtId="3" fontId="0" fillId="0" borderId="30" xfId="60" applyNumberFormat="1" applyFont="1" applyFill="1" applyBorder="1">
      <alignment/>
      <protection/>
    </xf>
    <xf numFmtId="0" fontId="25" fillId="0" borderId="31" xfId="58" applyFont="1" applyFill="1" applyBorder="1" applyAlignment="1">
      <alignment horizontal="center" vertical="center" wrapText="1"/>
      <protection/>
    </xf>
    <xf numFmtId="0" fontId="26" fillId="0" borderId="32" xfId="0" applyFont="1" applyFill="1" applyBorder="1" applyAlignment="1">
      <alignment horizontal="center" vertical="center" wrapText="1"/>
    </xf>
    <xf numFmtId="0" fontId="22" fillId="0" borderId="16" xfId="58" applyFont="1" applyFill="1" applyBorder="1" applyAlignment="1">
      <alignment horizontal="right"/>
      <protection/>
    </xf>
    <xf numFmtId="0" fontId="0" fillId="0" borderId="17" xfId="0" applyFont="1" applyFill="1" applyBorder="1" applyAlignment="1">
      <alignment horizontal="left"/>
    </xf>
    <xf numFmtId="3" fontId="0" fillId="0" borderId="18" xfId="60" applyNumberFormat="1" applyFont="1" applyFill="1" applyBorder="1">
      <alignment/>
      <protection/>
    </xf>
    <xf numFmtId="3" fontId="0" fillId="0" borderId="19" xfId="60" applyNumberFormat="1" applyFont="1" applyFill="1" applyBorder="1">
      <alignment/>
      <protection/>
    </xf>
    <xf numFmtId="0" fontId="22" fillId="0" borderId="20" xfId="58" applyFont="1" applyFill="1" applyBorder="1" applyAlignment="1">
      <alignment horizontal="right"/>
      <protection/>
    </xf>
    <xf numFmtId="0" fontId="0" fillId="0" borderId="25" xfId="59" applyFont="1" applyFill="1" applyBorder="1">
      <alignment/>
      <protection/>
    </xf>
    <xf numFmtId="3" fontId="0" fillId="0" borderId="23" xfId="60" applyNumberFormat="1" applyFont="1" applyFill="1" applyBorder="1">
      <alignment/>
      <protection/>
    </xf>
    <xf numFmtId="49" fontId="0" fillId="25" borderId="33" xfId="59" applyNumberFormat="1" applyFont="1" applyFill="1" applyBorder="1" applyAlignment="1">
      <alignment horizontal="right"/>
      <protection/>
    </xf>
    <xf numFmtId="0" fontId="0" fillId="25" borderId="34" xfId="59" applyFont="1" applyFill="1" applyBorder="1">
      <alignment/>
      <protection/>
    </xf>
    <xf numFmtId="0" fontId="22" fillId="0" borderId="21" xfId="58" applyFont="1" applyFill="1" applyBorder="1" applyAlignment="1">
      <alignment horizontal="left"/>
      <protection/>
    </xf>
    <xf numFmtId="0" fontId="22" fillId="0" borderId="33" xfId="58" applyFont="1" applyFill="1" applyBorder="1" applyAlignment="1">
      <alignment horizontal="right"/>
      <protection/>
    </xf>
    <xf numFmtId="0" fontId="22" fillId="0" borderId="34" xfId="58" applyFont="1" applyFill="1" applyBorder="1" applyAlignment="1">
      <alignment horizontal="left"/>
      <protection/>
    </xf>
    <xf numFmtId="3" fontId="0" fillId="0" borderId="25" xfId="60" applyNumberFormat="1" applyFont="1" applyFill="1" applyBorder="1">
      <alignment/>
      <protection/>
    </xf>
    <xf numFmtId="3" fontId="0" fillId="0" borderId="26" xfId="60" applyNumberFormat="1" applyFont="1" applyFill="1" applyBorder="1">
      <alignment/>
      <protection/>
    </xf>
    <xf numFmtId="49" fontId="0" fillId="0" borderId="16" xfId="59" applyNumberFormat="1" applyFont="1" applyFill="1" applyBorder="1" applyAlignment="1">
      <alignment horizontal="right"/>
      <protection/>
    </xf>
    <xf numFmtId="0" fontId="0" fillId="0" borderId="18" xfId="59" applyFont="1" applyFill="1" applyBorder="1">
      <alignment/>
      <protection/>
    </xf>
    <xf numFmtId="0" fontId="27" fillId="25" borderId="22" xfId="59" applyFont="1" applyFill="1" applyBorder="1">
      <alignment/>
      <protection/>
    </xf>
    <xf numFmtId="3" fontId="27" fillId="0" borderId="22" xfId="60" applyNumberFormat="1" applyFont="1" applyBorder="1">
      <alignment/>
      <protection/>
    </xf>
    <xf numFmtId="3" fontId="27" fillId="0" borderId="23" xfId="60" applyNumberFormat="1" applyFont="1" applyBorder="1">
      <alignment/>
      <protection/>
    </xf>
    <xf numFmtId="0" fontId="22" fillId="0" borderId="25" xfId="39" applyFont="1" applyFill="1" applyBorder="1">
      <alignment/>
      <protection/>
    </xf>
    <xf numFmtId="0" fontId="25" fillId="0" borderId="27" xfId="58" applyFont="1" applyBorder="1" applyAlignment="1">
      <alignment horizontal="left"/>
      <protection/>
    </xf>
    <xf numFmtId="0" fontId="0" fillId="0" borderId="29" xfId="0" applyFont="1" applyBorder="1" applyAlignment="1">
      <alignment horizontal="left"/>
    </xf>
    <xf numFmtId="3" fontId="26" fillId="0" borderId="29" xfId="60" applyNumberFormat="1" applyFont="1" applyBorder="1">
      <alignment/>
      <protection/>
    </xf>
    <xf numFmtId="3" fontId="0" fillId="0" borderId="29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5" fillId="0" borderId="35" xfId="58" applyFont="1" applyBorder="1" applyAlignment="1">
      <alignment horizontal="center" vertical="center" wrapText="1"/>
      <protection/>
    </xf>
    <xf numFmtId="0" fontId="26" fillId="0" borderId="36" xfId="0" applyFont="1" applyBorder="1" applyAlignment="1">
      <alignment horizontal="center" vertical="center" wrapText="1"/>
    </xf>
    <xf numFmtId="3" fontId="26" fillId="24" borderId="22" xfId="60" applyNumberFormat="1" applyFont="1" applyFill="1" applyBorder="1">
      <alignment/>
      <protection/>
    </xf>
    <xf numFmtId="3" fontId="26" fillId="24" borderId="23" xfId="60" applyNumberFormat="1" applyFont="1" applyFill="1" applyBorder="1">
      <alignment/>
      <protection/>
    </xf>
    <xf numFmtId="0" fontId="0" fillId="0" borderId="21" xfId="0" applyFont="1" applyBorder="1" applyAlignment="1">
      <alignment horizontal="left"/>
    </xf>
    <xf numFmtId="0" fontId="0" fillId="25" borderId="25" xfId="59" applyFont="1" applyFill="1" applyBorder="1">
      <alignment/>
      <protection/>
    </xf>
    <xf numFmtId="0" fontId="0" fillId="25" borderId="22" xfId="59" applyFont="1" applyFill="1" applyBorder="1" applyAlignment="1">
      <alignment wrapText="1"/>
      <protection/>
    </xf>
    <xf numFmtId="0" fontId="22" fillId="0" borderId="33" xfId="58" applyFont="1" applyBorder="1" applyAlignment="1">
      <alignment horizontal="right"/>
      <protection/>
    </xf>
    <xf numFmtId="0" fontId="22" fillId="0" borderId="34" xfId="58" applyFont="1" applyBorder="1" applyAlignment="1">
      <alignment horizontal="left"/>
      <protection/>
    </xf>
    <xf numFmtId="0" fontId="25" fillId="0" borderId="20" xfId="58" applyFont="1" applyBorder="1" applyAlignment="1">
      <alignment horizontal="left"/>
      <protection/>
    </xf>
    <xf numFmtId="3" fontId="0" fillId="0" borderId="22" xfId="0" applyNumberFormat="1" applyFont="1" applyBorder="1" applyAlignment="1">
      <alignment/>
    </xf>
    <xf numFmtId="0" fontId="22" fillId="0" borderId="20" xfId="60" applyFont="1" applyBorder="1" applyAlignment="1">
      <alignment horizontal="right"/>
      <protection/>
    </xf>
    <xf numFmtId="0" fontId="22" fillId="0" borderId="27" xfId="60" applyFont="1" applyBorder="1" applyAlignment="1">
      <alignment horizontal="right"/>
      <protection/>
    </xf>
    <xf numFmtId="0" fontId="22" fillId="0" borderId="29" xfId="60" applyFont="1" applyBorder="1">
      <alignment/>
      <protection/>
    </xf>
    <xf numFmtId="3" fontId="0" fillId="0" borderId="29" xfId="60" applyNumberFormat="1" applyFont="1" applyBorder="1">
      <alignment/>
      <protection/>
    </xf>
    <xf numFmtId="0" fontId="25" fillId="0" borderId="31" xfId="58" applyFont="1" applyBorder="1" applyAlignment="1">
      <alignment horizontal="center" vertical="center" wrapText="1"/>
      <protection/>
    </xf>
    <xf numFmtId="0" fontId="26" fillId="0" borderId="32" xfId="0" applyFont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left"/>
    </xf>
    <xf numFmtId="49" fontId="0" fillId="25" borderId="35" xfId="59" applyNumberFormat="1" applyFont="1" applyFill="1" applyBorder="1" applyAlignment="1">
      <alignment horizontal="right"/>
      <protection/>
    </xf>
    <xf numFmtId="0" fontId="0" fillId="25" borderId="37" xfId="59" applyFont="1" applyFill="1" applyBorder="1">
      <alignment/>
      <protection/>
    </xf>
    <xf numFmtId="3" fontId="0" fillId="0" borderId="37" xfId="60" applyNumberFormat="1" applyFont="1" applyBorder="1">
      <alignment/>
      <protection/>
    </xf>
    <xf numFmtId="3" fontId="0" fillId="0" borderId="38" xfId="60" applyNumberFormat="1" applyFont="1" applyBorder="1">
      <alignment/>
      <protection/>
    </xf>
    <xf numFmtId="3" fontId="0" fillId="0" borderId="30" xfId="60" applyNumberFormat="1" applyFont="1" applyBorder="1">
      <alignment/>
      <protection/>
    </xf>
    <xf numFmtId="0" fontId="25" fillId="0" borderId="22" xfId="58" applyFont="1" applyBorder="1" applyAlignment="1">
      <alignment horizontal="center"/>
      <protection/>
    </xf>
    <xf numFmtId="0" fontId="25" fillId="0" borderId="25" xfId="58" applyFont="1" applyBorder="1" applyAlignment="1">
      <alignment horizontal="center"/>
      <protection/>
    </xf>
    <xf numFmtId="3" fontId="0" fillId="0" borderId="23" xfId="60" applyNumberFormat="1" applyFont="1" applyBorder="1">
      <alignment/>
      <protection/>
    </xf>
    <xf numFmtId="0" fontId="0" fillId="25" borderId="29" xfId="59" applyFont="1" applyFill="1" applyBorder="1">
      <alignment/>
      <protection/>
    </xf>
    <xf numFmtId="3" fontId="0" fillId="0" borderId="30" xfId="60" applyNumberFormat="1" applyFont="1" applyBorder="1">
      <alignment/>
      <protection/>
    </xf>
    <xf numFmtId="3" fontId="26" fillId="24" borderId="14" xfId="60" applyNumberFormat="1" applyFont="1" applyFill="1" applyBorder="1" applyAlignment="1">
      <alignment horizontal="center"/>
      <protection/>
    </xf>
    <xf numFmtId="3" fontId="26" fillId="24" borderId="15" xfId="60" applyNumberFormat="1" applyFont="1" applyFill="1" applyBorder="1" applyAlignment="1">
      <alignment horizontal="center"/>
      <protection/>
    </xf>
    <xf numFmtId="3" fontId="0" fillId="0" borderId="18" xfId="60" applyNumberFormat="1" applyFont="1" applyBorder="1" applyAlignment="1">
      <alignment horizontal="center"/>
      <protection/>
    </xf>
    <xf numFmtId="3" fontId="0" fillId="0" borderId="18" xfId="60" applyNumberFormat="1" applyFont="1" applyFill="1" applyBorder="1" applyAlignment="1">
      <alignment horizontal="center"/>
      <protection/>
    </xf>
    <xf numFmtId="3" fontId="0" fillId="0" borderId="19" xfId="60" applyNumberFormat="1" applyFont="1" applyBorder="1" applyAlignment="1">
      <alignment horizontal="center"/>
      <protection/>
    </xf>
    <xf numFmtId="0" fontId="22" fillId="0" borderId="22" xfId="58" applyFont="1" applyBorder="1" applyAlignment="1">
      <alignment horizontal="right"/>
      <protection/>
    </xf>
    <xf numFmtId="3" fontId="0" fillId="0" borderId="22" xfId="60" applyNumberFormat="1" applyFont="1" applyBorder="1" applyAlignment="1">
      <alignment horizontal="center"/>
      <protection/>
    </xf>
    <xf numFmtId="3" fontId="0" fillId="0" borderId="22" xfId="60" applyNumberFormat="1" applyFont="1" applyFill="1" applyBorder="1" applyAlignment="1">
      <alignment horizontal="center"/>
      <protection/>
    </xf>
    <xf numFmtId="0" fontId="0" fillId="0" borderId="22" xfId="0" applyFont="1" applyBorder="1" applyAlignment="1">
      <alignment horizontal="left"/>
    </xf>
    <xf numFmtId="0" fontId="22" fillId="0" borderId="22" xfId="58" applyFont="1" applyBorder="1" applyAlignment="1">
      <alignment horizontal="left"/>
      <protection/>
    </xf>
    <xf numFmtId="0" fontId="0" fillId="0" borderId="22" xfId="0" applyFont="1" applyBorder="1" applyAlignment="1">
      <alignment horizontal="center"/>
    </xf>
    <xf numFmtId="3" fontId="26" fillId="24" borderId="39" xfId="60" applyNumberFormat="1" applyFont="1" applyFill="1" applyBorder="1" applyAlignment="1">
      <alignment horizontal="center"/>
      <protection/>
    </xf>
    <xf numFmtId="3" fontId="26" fillId="24" borderId="40" xfId="60" applyNumberFormat="1" applyFont="1" applyFill="1" applyBorder="1" applyAlignment="1">
      <alignment horizontal="center"/>
      <protection/>
    </xf>
    <xf numFmtId="3" fontId="0" fillId="0" borderId="23" xfId="60" applyNumberFormat="1" applyFont="1" applyBorder="1" applyAlignment="1">
      <alignment horizontal="center"/>
      <protection/>
    </xf>
    <xf numFmtId="0" fontId="22" fillId="0" borderId="28" xfId="39" applyFont="1" applyFill="1" applyBorder="1">
      <alignment/>
      <protection/>
    </xf>
    <xf numFmtId="3" fontId="0" fillId="0" borderId="29" xfId="60" applyNumberFormat="1" applyFont="1" applyBorder="1" applyAlignment="1">
      <alignment horizontal="center"/>
      <protection/>
    </xf>
    <xf numFmtId="3" fontId="0" fillId="0" borderId="30" xfId="60" applyNumberFormat="1" applyFont="1" applyBorder="1" applyAlignment="1">
      <alignment horizontal="center"/>
      <protection/>
    </xf>
    <xf numFmtId="3" fontId="26" fillId="24" borderId="14" xfId="60" applyNumberFormat="1" applyFont="1" applyFill="1" applyBorder="1" applyAlignment="1">
      <alignment horizontal="right"/>
      <protection/>
    </xf>
    <xf numFmtId="3" fontId="26" fillId="24" borderId="15" xfId="60" applyNumberFormat="1" applyFont="1" applyFill="1" applyBorder="1" applyAlignment="1">
      <alignment horizontal="right"/>
      <protection/>
    </xf>
    <xf numFmtId="3" fontId="0" fillId="0" borderId="18" xfId="60" applyNumberFormat="1" applyFont="1" applyBorder="1" applyAlignment="1">
      <alignment horizontal="right"/>
      <protection/>
    </xf>
    <xf numFmtId="3" fontId="0" fillId="25" borderId="18" xfId="60" applyNumberFormat="1" applyFont="1" applyFill="1" applyBorder="1" applyAlignment="1">
      <alignment horizontal="right"/>
      <protection/>
    </xf>
    <xf numFmtId="3" fontId="0" fillId="0" borderId="19" xfId="60" applyNumberFormat="1" applyFont="1" applyBorder="1" applyAlignment="1">
      <alignment horizontal="right"/>
      <protection/>
    </xf>
    <xf numFmtId="3" fontId="0" fillId="0" borderId="22" xfId="60" applyNumberFormat="1" applyFont="1" applyBorder="1" applyAlignment="1">
      <alignment horizontal="right"/>
      <protection/>
    </xf>
    <xf numFmtId="3" fontId="0" fillId="0" borderId="23" xfId="60" applyNumberFormat="1" applyFont="1" applyBorder="1" applyAlignment="1">
      <alignment horizontal="right"/>
      <protection/>
    </xf>
    <xf numFmtId="3" fontId="0" fillId="0" borderId="25" xfId="60" applyNumberFormat="1" applyFont="1" applyBorder="1" applyAlignment="1">
      <alignment horizontal="right"/>
      <protection/>
    </xf>
    <xf numFmtId="3" fontId="0" fillId="0" borderId="26" xfId="60" applyNumberFormat="1" applyFont="1" applyBorder="1" applyAlignment="1">
      <alignment horizontal="right"/>
      <protection/>
    </xf>
    <xf numFmtId="3" fontId="0" fillId="25" borderId="22" xfId="60" applyNumberFormat="1" applyFont="1" applyFill="1" applyBorder="1" applyAlignment="1">
      <alignment horizontal="right"/>
      <protection/>
    </xf>
    <xf numFmtId="3" fontId="0" fillId="0" borderId="22" xfId="60" applyNumberFormat="1" applyFont="1" applyFill="1" applyBorder="1" applyAlignment="1">
      <alignment horizontal="right"/>
      <protection/>
    </xf>
    <xf numFmtId="3" fontId="0" fillId="0" borderId="29" xfId="60" applyNumberFormat="1" applyFont="1" applyBorder="1" applyAlignment="1">
      <alignment horizontal="right"/>
      <protection/>
    </xf>
    <xf numFmtId="3" fontId="0" fillId="0" borderId="30" xfId="60" applyNumberFormat="1" applyFont="1" applyBorder="1" applyAlignment="1">
      <alignment horizontal="right"/>
      <protection/>
    </xf>
    <xf numFmtId="49" fontId="0" fillId="25" borderId="33" xfId="59" applyNumberFormat="1" applyFont="1" applyFill="1" applyBorder="1" applyAlignment="1">
      <alignment horizontal="right"/>
      <protection/>
    </xf>
    <xf numFmtId="49" fontId="0" fillId="0" borderId="20" xfId="59" applyNumberFormat="1" applyFont="1" applyFill="1" applyBorder="1" applyAlignment="1">
      <alignment horizontal="right"/>
      <protection/>
    </xf>
    <xf numFmtId="0" fontId="0" fillId="0" borderId="22" xfId="59" applyFont="1" applyFill="1" applyBorder="1">
      <alignment/>
      <protection/>
    </xf>
    <xf numFmtId="3" fontId="27" fillId="0" borderId="22" xfId="60" applyNumberFormat="1" applyFont="1" applyFill="1" applyBorder="1">
      <alignment/>
      <protection/>
    </xf>
    <xf numFmtId="0" fontId="0" fillId="0" borderId="34" xfId="59" applyFont="1" applyFill="1" applyBorder="1">
      <alignment/>
      <protection/>
    </xf>
    <xf numFmtId="3" fontId="0" fillId="0" borderId="22" xfId="60" applyNumberFormat="1" applyFont="1" applyBorder="1">
      <alignment/>
      <protection/>
    </xf>
    <xf numFmtId="3" fontId="0" fillId="0" borderId="0" xfId="0" applyNumberFormat="1" applyFont="1" applyBorder="1" applyAlignment="1">
      <alignment/>
    </xf>
    <xf numFmtId="49" fontId="0" fillId="25" borderId="0" xfId="59" applyNumberFormat="1" applyFont="1" applyFill="1" applyBorder="1" applyAlignment="1">
      <alignment horizontal="right"/>
      <protection/>
    </xf>
    <xf numFmtId="0" fontId="0" fillId="25" borderId="0" xfId="59" applyFont="1" applyFill="1" applyBorder="1">
      <alignment/>
      <protection/>
    </xf>
    <xf numFmtId="0" fontId="27" fillId="25" borderId="0" xfId="59" applyFont="1" applyFill="1" applyBorder="1">
      <alignment/>
      <protection/>
    </xf>
    <xf numFmtId="3" fontId="27" fillId="0" borderId="0" xfId="60" applyNumberFormat="1" applyFont="1" applyBorder="1">
      <alignment/>
      <protection/>
    </xf>
    <xf numFmtId="0" fontId="22" fillId="0" borderId="0" xfId="39" applyFont="1" applyFill="1" applyBorder="1">
      <alignment/>
      <protection/>
    </xf>
    <xf numFmtId="0" fontId="25" fillId="0" borderId="0" xfId="58" applyFont="1" applyBorder="1" applyAlignment="1">
      <alignment horizontal="left"/>
      <protection/>
    </xf>
    <xf numFmtId="0" fontId="0" fillId="0" borderId="0" xfId="0" applyFont="1" applyBorder="1" applyAlignment="1">
      <alignment horizontal="left"/>
    </xf>
    <xf numFmtId="3" fontId="26" fillId="0" borderId="0" xfId="60" applyNumberFormat="1" applyFont="1" applyBorder="1">
      <alignment/>
      <protection/>
    </xf>
    <xf numFmtId="0" fontId="30" fillId="0" borderId="0" xfId="0" applyFont="1" applyBorder="1" applyAlignment="1">
      <alignment horizontal="center" vertical="center"/>
    </xf>
    <xf numFmtId="0" fontId="23" fillId="0" borderId="0" xfId="58" applyFont="1" applyBorder="1" applyAlignment="1">
      <alignment horizontal="center" vertical="center"/>
      <protection/>
    </xf>
    <xf numFmtId="0" fontId="2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5" fillId="24" borderId="10" xfId="58" applyFont="1" applyFill="1" applyBorder="1" applyAlignment="1">
      <alignment horizontal="left"/>
      <protection/>
    </xf>
    <xf numFmtId="0" fontId="0" fillId="24" borderId="11" xfId="0" applyFont="1" applyFill="1" applyBorder="1" applyAlignment="1">
      <alignment horizontal="left"/>
    </xf>
    <xf numFmtId="0" fontId="25" fillId="24" borderId="20" xfId="58" applyFont="1" applyFill="1" applyBorder="1" applyAlignment="1">
      <alignment horizontal="left"/>
      <protection/>
    </xf>
    <xf numFmtId="0" fontId="0" fillId="24" borderId="21" xfId="0" applyFont="1" applyFill="1" applyBorder="1" applyAlignment="1">
      <alignment horizontal="left"/>
    </xf>
    <xf numFmtId="0" fontId="25" fillId="24" borderId="41" xfId="58" applyFont="1" applyFill="1" applyBorder="1" applyAlignment="1">
      <alignment horizontal="left"/>
      <protection/>
    </xf>
    <xf numFmtId="0" fontId="0" fillId="24" borderId="42" xfId="0" applyFont="1" applyFill="1" applyBorder="1" applyAlignment="1">
      <alignment horizontal="lef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Sheet1" xfId="39"/>
    <cellStyle name="Percent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2003-30.01" xfId="58"/>
    <cellStyle name="Обычный_2005.a.PROJEKT-1 lugemine" xfId="59"/>
    <cellStyle name="Обычный_Kolide eelarve arvustus" xfId="60"/>
    <cellStyle name="Плохой" xfId="61"/>
    <cellStyle name="Пояснение" xfId="62"/>
    <cellStyle name="Примечание" xfId="63"/>
    <cellStyle name="Связанная ячейка" xfId="64"/>
    <cellStyle name="Текст предупреждения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9.7109375" style="0" customWidth="1"/>
    <col min="2" max="2" width="37.8515625" style="0" customWidth="1"/>
    <col min="3" max="3" width="11.28125" style="0" customWidth="1"/>
    <col min="4" max="4" width="11.140625" style="0" customWidth="1"/>
    <col min="5" max="5" width="13.140625" style="0" customWidth="1"/>
  </cols>
  <sheetData>
    <row r="1" spans="1:5" ht="12.75">
      <c r="A1" s="1"/>
      <c r="B1" s="2"/>
      <c r="C1" s="3" t="s">
        <v>0</v>
      </c>
      <c r="D1" s="4"/>
      <c r="E1" s="4"/>
    </row>
    <row r="2" spans="1:5" ht="12.75">
      <c r="A2" s="1"/>
      <c r="B2" s="2"/>
      <c r="C2" s="3" t="s">
        <v>1</v>
      </c>
      <c r="D2" s="4"/>
      <c r="E2" s="4"/>
    </row>
    <row r="3" spans="1:5" ht="12.75">
      <c r="A3" s="1"/>
      <c r="B3" s="2"/>
      <c r="C3" s="3" t="s">
        <v>70</v>
      </c>
      <c r="D3" s="4"/>
      <c r="E3" s="4"/>
    </row>
    <row r="4" spans="1:5" ht="12.75">
      <c r="A4" s="1"/>
      <c r="B4" s="2"/>
      <c r="C4" s="3" t="s">
        <v>74</v>
      </c>
      <c r="D4" s="4"/>
      <c r="E4" s="4"/>
    </row>
    <row r="5" spans="1:5" ht="12.75">
      <c r="A5" s="1"/>
      <c r="B5" s="2"/>
      <c r="C5" s="3"/>
      <c r="D5" s="4"/>
      <c r="E5" s="4"/>
    </row>
    <row r="6" spans="1:5" ht="15.75">
      <c r="A6" s="142" t="s">
        <v>26</v>
      </c>
      <c r="B6" s="143"/>
      <c r="C6" s="144"/>
      <c r="D6" s="144"/>
      <c r="E6" s="144"/>
    </row>
    <row r="7" spans="1:5" ht="15.75">
      <c r="A7" s="5"/>
      <c r="B7" s="6"/>
      <c r="C7" s="7"/>
      <c r="D7" s="7"/>
      <c r="E7" s="7"/>
    </row>
    <row r="8" spans="1:5" ht="13.5" thickBot="1">
      <c r="A8" s="8"/>
      <c r="B8" s="9"/>
      <c r="C8" s="10"/>
      <c r="D8" s="10"/>
      <c r="E8" s="11" t="s">
        <v>2</v>
      </c>
    </row>
    <row r="9" spans="1:5" ht="26.25" thickBot="1">
      <c r="A9" s="12" t="s">
        <v>3</v>
      </c>
      <c r="B9" s="13" t="s">
        <v>4</v>
      </c>
      <c r="C9" s="14" t="s">
        <v>5</v>
      </c>
      <c r="D9" s="15" t="s">
        <v>6</v>
      </c>
      <c r="E9" s="16" t="s">
        <v>7</v>
      </c>
    </row>
    <row r="10" spans="1:5" ht="13.5" thickBot="1">
      <c r="A10" s="145" t="s">
        <v>8</v>
      </c>
      <c r="B10" s="146"/>
      <c r="C10" s="17">
        <v>320795</v>
      </c>
      <c r="D10" s="17">
        <f>SUM(D11:D13)</f>
        <v>2818</v>
      </c>
      <c r="E10" s="18">
        <f>SUM(E11:E13)</f>
        <v>323613</v>
      </c>
    </row>
    <row r="11" spans="1:5" ht="12.75">
      <c r="A11" s="19">
        <v>32</v>
      </c>
      <c r="B11" s="20" t="s">
        <v>21</v>
      </c>
      <c r="C11" s="21">
        <v>29280</v>
      </c>
      <c r="D11" s="21"/>
      <c r="E11" s="22">
        <f>SUM(C11:D11)</f>
        <v>29280</v>
      </c>
    </row>
    <row r="12" spans="1:5" ht="12.75">
      <c r="A12" s="19">
        <v>3500</v>
      </c>
      <c r="B12" s="20" t="s">
        <v>24</v>
      </c>
      <c r="C12" s="21">
        <v>23624</v>
      </c>
      <c r="D12" s="21">
        <v>2418</v>
      </c>
      <c r="E12" s="22">
        <f>SUM(C12:D12)</f>
        <v>26042</v>
      </c>
    </row>
    <row r="13" spans="1:5" ht="12.75">
      <c r="A13" s="23"/>
      <c r="B13" s="24" t="s">
        <v>9</v>
      </c>
      <c r="C13" s="26">
        <v>267891</v>
      </c>
      <c r="D13" s="26">
        <v>400</v>
      </c>
      <c r="E13" s="27">
        <f>SUM(C13:D13)</f>
        <v>268291</v>
      </c>
    </row>
    <row r="14" spans="1:5" ht="13.5" thickBot="1">
      <c r="A14" s="28"/>
      <c r="B14" s="9"/>
      <c r="C14" s="29"/>
      <c r="D14" s="29"/>
      <c r="E14" s="30"/>
    </row>
    <row r="15" spans="1:5" ht="13.5" thickBot="1">
      <c r="A15" s="145" t="s">
        <v>10</v>
      </c>
      <c r="B15" s="146"/>
      <c r="C15" s="17">
        <v>320795</v>
      </c>
      <c r="D15" s="17">
        <v>2818</v>
      </c>
      <c r="E15" s="18">
        <f>SUM(C15:D15)</f>
        <v>323613</v>
      </c>
    </row>
    <row r="16" spans="1:5" ht="12.75">
      <c r="A16" s="31" t="s">
        <v>11</v>
      </c>
      <c r="B16" s="32" t="s">
        <v>12</v>
      </c>
      <c r="C16" s="21">
        <v>230223</v>
      </c>
      <c r="D16" s="21"/>
      <c r="E16" s="22">
        <v>230223</v>
      </c>
    </row>
    <row r="17" spans="1:5" ht="12.75">
      <c r="A17" s="33" t="s">
        <v>13</v>
      </c>
      <c r="B17" s="34" t="s">
        <v>14</v>
      </c>
      <c r="C17" s="26">
        <v>90572</v>
      </c>
      <c r="D17" s="35">
        <v>2818</v>
      </c>
      <c r="E17" s="27">
        <f>SUM(C17:D17)</f>
        <v>93390</v>
      </c>
    </row>
    <row r="18" spans="1:5" ht="12.75">
      <c r="A18" s="33"/>
      <c r="B18" s="34" t="s">
        <v>15</v>
      </c>
      <c r="C18" s="26">
        <v>22666</v>
      </c>
      <c r="D18" s="35"/>
      <c r="E18" s="27">
        <v>22666</v>
      </c>
    </row>
    <row r="19" spans="1:5" ht="12.75">
      <c r="A19" s="33"/>
      <c r="B19" s="34" t="s">
        <v>16</v>
      </c>
      <c r="C19" s="26">
        <v>1500</v>
      </c>
      <c r="D19" s="35">
        <v>-525</v>
      </c>
      <c r="E19" s="27">
        <v>975</v>
      </c>
    </row>
    <row r="20" spans="1:5" ht="12.75">
      <c r="A20" s="33"/>
      <c r="B20" s="36" t="s">
        <v>17</v>
      </c>
      <c r="C20" s="26">
        <v>800</v>
      </c>
      <c r="D20" s="35"/>
      <c r="E20" s="27">
        <v>800</v>
      </c>
    </row>
    <row r="21" spans="1:5" ht="12.75">
      <c r="A21" s="33"/>
      <c r="B21" s="34" t="s">
        <v>18</v>
      </c>
      <c r="C21" s="26">
        <v>1000</v>
      </c>
      <c r="D21" s="35"/>
      <c r="E21" s="27">
        <v>1000</v>
      </c>
    </row>
    <row r="22" spans="1:5" ht="12.75">
      <c r="A22" s="33"/>
      <c r="B22" s="34" t="s">
        <v>19</v>
      </c>
      <c r="C22" s="26">
        <v>3900</v>
      </c>
      <c r="D22" s="35">
        <v>1500</v>
      </c>
      <c r="E22" s="27">
        <f>SUM(C22:D22)</f>
        <v>5400</v>
      </c>
    </row>
    <row r="23" spans="1:5" ht="13.5" thickBot="1">
      <c r="A23" s="37"/>
      <c r="B23" s="38" t="s">
        <v>27</v>
      </c>
      <c r="C23" s="39">
        <v>49049</v>
      </c>
      <c r="D23" s="39">
        <v>1318</v>
      </c>
      <c r="E23" s="40">
        <f>SUM(C23:D23)</f>
        <v>50367</v>
      </c>
    </row>
  </sheetData>
  <sheetProtection/>
  <mergeCells count="3">
    <mergeCell ref="A6:E6"/>
    <mergeCell ref="A10:B10"/>
    <mergeCell ref="A15: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12.8515625" style="0" customWidth="1"/>
    <col min="2" max="2" width="33.7109375" style="0" customWidth="1"/>
    <col min="3" max="3" width="11.8515625" style="0" customWidth="1"/>
    <col min="4" max="4" width="13.140625" style="0" customWidth="1"/>
    <col min="5" max="5" width="12.7109375" style="0" customWidth="1"/>
  </cols>
  <sheetData>
    <row r="1" spans="1:5" ht="12.75">
      <c r="A1" s="1"/>
      <c r="B1" s="2"/>
      <c r="C1" s="3" t="s">
        <v>60</v>
      </c>
      <c r="D1" s="4"/>
      <c r="E1" s="4"/>
    </row>
    <row r="2" spans="1:5" ht="12.75">
      <c r="A2" s="1"/>
      <c r="B2" s="2"/>
      <c r="C2" s="3" t="s">
        <v>1</v>
      </c>
      <c r="D2" s="4"/>
      <c r="E2" s="4"/>
    </row>
    <row r="3" spans="1:5" ht="12.75">
      <c r="A3" s="1"/>
      <c r="B3" s="2"/>
      <c r="C3" s="3" t="s">
        <v>70</v>
      </c>
      <c r="D3" s="4"/>
      <c r="E3" s="4"/>
    </row>
    <row r="4" spans="1:5" ht="12.75">
      <c r="A4" s="1"/>
      <c r="B4" s="2"/>
      <c r="C4" s="3" t="s">
        <v>73</v>
      </c>
      <c r="D4" s="4"/>
      <c r="E4" s="4"/>
    </row>
    <row r="5" spans="1:5" ht="12.75">
      <c r="A5" s="1"/>
      <c r="B5" s="2"/>
      <c r="C5" s="3"/>
      <c r="D5" s="4"/>
      <c r="E5" s="4"/>
    </row>
    <row r="6" spans="1:5" ht="15.75">
      <c r="A6" s="142" t="s">
        <v>61</v>
      </c>
      <c r="B6" s="143"/>
      <c r="C6" s="144"/>
      <c r="D6" s="144"/>
      <c r="E6" s="144"/>
    </row>
    <row r="7" spans="1:5" ht="15.75">
      <c r="A7" s="5"/>
      <c r="B7" s="6"/>
      <c r="C7" s="7"/>
      <c r="D7" s="7"/>
      <c r="E7" s="7"/>
    </row>
    <row r="8" spans="1:5" ht="13.5" thickBot="1">
      <c r="A8" s="8"/>
      <c r="B8" s="9"/>
      <c r="C8" s="10"/>
      <c r="D8" s="10"/>
      <c r="E8" s="11" t="s">
        <v>2</v>
      </c>
    </row>
    <row r="9" spans="1:5" ht="26.25" thickBot="1">
      <c r="A9" s="12" t="s">
        <v>3</v>
      </c>
      <c r="B9" s="13" t="s">
        <v>4</v>
      </c>
      <c r="C9" s="14" t="s">
        <v>5</v>
      </c>
      <c r="D9" s="15" t="s">
        <v>6</v>
      </c>
      <c r="E9" s="16" t="s">
        <v>7</v>
      </c>
    </row>
    <row r="10" spans="1:5" ht="13.5" thickBot="1">
      <c r="A10" s="145" t="s">
        <v>8</v>
      </c>
      <c r="B10" s="146"/>
      <c r="C10" s="17">
        <f>SUM(C11:C14)</f>
        <v>245423</v>
      </c>
      <c r="D10" s="17">
        <f>SUM(D11:D14)</f>
        <v>1066</v>
      </c>
      <c r="E10" s="18">
        <f>SUM(E11:E14)</f>
        <v>246489</v>
      </c>
    </row>
    <row r="11" spans="1:5" ht="12.75">
      <c r="A11" s="43">
        <v>32</v>
      </c>
      <c r="B11" s="44" t="s">
        <v>21</v>
      </c>
      <c r="C11" s="45">
        <v>31685</v>
      </c>
      <c r="D11" s="45"/>
      <c r="E11" s="46">
        <f>SUM(C11:D11)</f>
        <v>31685</v>
      </c>
    </row>
    <row r="12" spans="1:5" ht="12.75">
      <c r="A12" s="43">
        <v>38</v>
      </c>
      <c r="B12" s="44" t="s">
        <v>63</v>
      </c>
      <c r="C12" s="45"/>
      <c r="D12" s="45">
        <v>66</v>
      </c>
      <c r="E12" s="46">
        <f>SUM(C12:D12)</f>
        <v>66</v>
      </c>
    </row>
    <row r="13" spans="1:5" ht="12.75">
      <c r="A13" s="47"/>
      <c r="B13" s="52" t="s">
        <v>9</v>
      </c>
      <c r="C13" s="35">
        <v>213260</v>
      </c>
      <c r="D13" s="35">
        <v>1000</v>
      </c>
      <c r="E13" s="49">
        <f>SUM(C13:D13)</f>
        <v>214260</v>
      </c>
    </row>
    <row r="14" spans="1:5" ht="12.75">
      <c r="A14" s="47"/>
      <c r="B14" s="52" t="s">
        <v>28</v>
      </c>
      <c r="C14" s="35">
        <v>478</v>
      </c>
      <c r="D14" s="35"/>
      <c r="E14" s="49">
        <f>SUM(C14:D14)</f>
        <v>478</v>
      </c>
    </row>
    <row r="15" spans="1:5" ht="13.5" thickBot="1">
      <c r="A15" s="53"/>
      <c r="B15" s="54"/>
      <c r="C15" s="55"/>
      <c r="D15" s="55"/>
      <c r="E15" s="56"/>
    </row>
    <row r="16" spans="1:5" ht="13.5" thickBot="1">
      <c r="A16" s="145" t="s">
        <v>10</v>
      </c>
      <c r="B16" s="146"/>
      <c r="C16" s="17">
        <f>SUM(C17,C19,C27,)</f>
        <v>245423</v>
      </c>
      <c r="D16" s="17">
        <f>SUM(D17,D19,D27,)</f>
        <v>1066</v>
      </c>
      <c r="E16" s="18">
        <f>SUM(E17,E19,E27,)</f>
        <v>246489</v>
      </c>
    </row>
    <row r="17" spans="1:5" ht="12.75">
      <c r="A17" s="31" t="s">
        <v>11</v>
      </c>
      <c r="B17" s="32" t="s">
        <v>12</v>
      </c>
      <c r="C17" s="21">
        <v>181040</v>
      </c>
      <c r="D17" s="21"/>
      <c r="E17" s="22">
        <f>SUM(C17:D17)</f>
        <v>181040</v>
      </c>
    </row>
    <row r="18" spans="1:5" ht="12.75">
      <c r="A18" s="33" t="s">
        <v>13</v>
      </c>
      <c r="B18" s="34" t="s">
        <v>29</v>
      </c>
      <c r="C18" s="26"/>
      <c r="D18" s="26"/>
      <c r="E18" s="27"/>
    </row>
    <row r="19" spans="1:5" ht="12.75">
      <c r="A19" s="33"/>
      <c r="B19" s="59" t="s">
        <v>30</v>
      </c>
      <c r="C19" s="60">
        <v>63905</v>
      </c>
      <c r="D19" s="60">
        <v>1066</v>
      </c>
      <c r="E19" s="61">
        <f aca="true" t="shared" si="0" ref="E19:E28">SUM(C19:D19)</f>
        <v>64971</v>
      </c>
    </row>
    <row r="20" spans="1:5" ht="12.75">
      <c r="A20" s="33"/>
      <c r="B20" s="34" t="s">
        <v>15</v>
      </c>
      <c r="C20" s="26">
        <v>21789</v>
      </c>
      <c r="D20" s="26"/>
      <c r="E20" s="27">
        <f t="shared" si="0"/>
        <v>21789</v>
      </c>
    </row>
    <row r="21" spans="1:5" ht="12.75">
      <c r="A21" s="33"/>
      <c r="B21" s="34" t="s">
        <v>16</v>
      </c>
      <c r="C21" s="26">
        <v>13851</v>
      </c>
      <c r="D21" s="26"/>
      <c r="E21" s="27">
        <f t="shared" si="0"/>
        <v>13851</v>
      </c>
    </row>
    <row r="22" spans="1:5" ht="12.75">
      <c r="A22" s="33"/>
      <c r="B22" s="36" t="s">
        <v>17</v>
      </c>
      <c r="C22" s="26">
        <v>500</v>
      </c>
      <c r="D22" s="26"/>
      <c r="E22" s="27">
        <f t="shared" si="0"/>
        <v>500</v>
      </c>
    </row>
    <row r="23" spans="1:5" ht="12.75">
      <c r="A23" s="33"/>
      <c r="B23" s="34" t="s">
        <v>18</v>
      </c>
      <c r="C23" s="26">
        <v>650</v>
      </c>
      <c r="D23" s="26"/>
      <c r="E23" s="27">
        <f t="shared" si="0"/>
        <v>650</v>
      </c>
    </row>
    <row r="24" spans="1:5" ht="12.75">
      <c r="A24" s="33"/>
      <c r="B24" s="34" t="s">
        <v>19</v>
      </c>
      <c r="C24" s="26">
        <v>1816</v>
      </c>
      <c r="D24" s="26">
        <v>1000</v>
      </c>
      <c r="E24" s="27">
        <f t="shared" si="0"/>
        <v>2816</v>
      </c>
    </row>
    <row r="25" spans="1:5" ht="12.75">
      <c r="A25" s="33"/>
      <c r="B25" s="62" t="s">
        <v>31</v>
      </c>
      <c r="C25" s="26">
        <v>16013</v>
      </c>
      <c r="D25" s="35"/>
      <c r="E25" s="27">
        <f t="shared" si="0"/>
        <v>16013</v>
      </c>
    </row>
    <row r="26" spans="1:5" ht="12.75">
      <c r="A26" s="33"/>
      <c r="B26" s="34" t="s">
        <v>32</v>
      </c>
      <c r="C26" s="26">
        <v>2590</v>
      </c>
      <c r="D26" s="26"/>
      <c r="E26" s="27">
        <f t="shared" si="0"/>
        <v>2590</v>
      </c>
    </row>
    <row r="27" spans="1:5" ht="12.75">
      <c r="A27" s="33"/>
      <c r="B27" s="59" t="s">
        <v>33</v>
      </c>
      <c r="C27" s="60">
        <v>478</v>
      </c>
      <c r="D27" s="60"/>
      <c r="E27" s="61">
        <f t="shared" si="0"/>
        <v>478</v>
      </c>
    </row>
    <row r="28" spans="1:5" ht="12.75">
      <c r="A28" s="126"/>
      <c r="B28" s="73" t="s">
        <v>34</v>
      </c>
      <c r="C28" s="29">
        <v>478</v>
      </c>
      <c r="D28" s="29"/>
      <c r="E28" s="30">
        <f t="shared" si="0"/>
        <v>478</v>
      </c>
    </row>
    <row r="29" spans="1:5" ht="13.5" thickBot="1">
      <c r="A29" s="63"/>
      <c r="B29" s="64"/>
      <c r="C29" s="65"/>
      <c r="D29" s="66"/>
      <c r="E29" s="67"/>
    </row>
  </sheetData>
  <sheetProtection/>
  <mergeCells count="3">
    <mergeCell ref="A6:E6"/>
    <mergeCell ref="A10:B10"/>
    <mergeCell ref="A16:B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10.00390625" style="0" customWidth="1"/>
    <col min="2" max="2" width="32.7109375" style="0" customWidth="1"/>
    <col min="3" max="3" width="13.421875" style="0" customWidth="1"/>
    <col min="4" max="4" width="12.8515625" style="0" customWidth="1"/>
    <col min="5" max="5" width="13.421875" style="0" customWidth="1"/>
  </cols>
  <sheetData>
    <row r="1" spans="1:5" ht="12.75">
      <c r="A1" s="1"/>
      <c r="B1" s="2"/>
      <c r="C1" s="3" t="s">
        <v>62</v>
      </c>
      <c r="D1" s="4"/>
      <c r="E1" s="4"/>
    </row>
    <row r="2" spans="1:5" ht="12.75">
      <c r="A2" s="1"/>
      <c r="B2" s="2"/>
      <c r="C2" s="3" t="s">
        <v>1</v>
      </c>
      <c r="D2" s="4"/>
      <c r="E2" s="4"/>
    </row>
    <row r="3" spans="1:5" ht="12.75">
      <c r="A3" s="1"/>
      <c r="B3" s="2"/>
      <c r="C3" s="3" t="s">
        <v>70</v>
      </c>
      <c r="D3" s="4"/>
      <c r="E3" s="4"/>
    </row>
    <row r="4" spans="1:5" ht="12.75">
      <c r="A4" s="1"/>
      <c r="B4" s="2"/>
      <c r="C4" s="3" t="s">
        <v>72</v>
      </c>
      <c r="D4" s="4"/>
      <c r="E4" s="4"/>
    </row>
    <row r="5" spans="1:5" ht="12.75">
      <c r="A5" s="1"/>
      <c r="B5" s="2"/>
      <c r="C5" s="3"/>
      <c r="D5" s="4"/>
      <c r="E5" s="4"/>
    </row>
    <row r="6" spans="1:5" ht="15.75">
      <c r="A6" s="142" t="s">
        <v>64</v>
      </c>
      <c r="B6" s="143"/>
      <c r="C6" s="144"/>
      <c r="D6" s="144"/>
      <c r="E6" s="144"/>
    </row>
    <row r="7" spans="1:5" ht="15.75">
      <c r="A7" s="5"/>
      <c r="B7" s="6"/>
      <c r="C7" s="7"/>
      <c r="D7" s="7"/>
      <c r="E7" s="7"/>
    </row>
    <row r="8" spans="1:5" ht="13.5" thickBot="1">
      <c r="A8" s="8"/>
      <c r="B8" s="9"/>
      <c r="C8" s="10"/>
      <c r="D8" s="10"/>
      <c r="E8" s="11" t="s">
        <v>2</v>
      </c>
    </row>
    <row r="9" spans="1:5" ht="26.25" thickBot="1">
      <c r="A9" s="12" t="s">
        <v>3</v>
      </c>
      <c r="B9" s="13" t="s">
        <v>4</v>
      </c>
      <c r="C9" s="14" t="s">
        <v>5</v>
      </c>
      <c r="D9" s="15" t="s">
        <v>6</v>
      </c>
      <c r="E9" s="16" t="s">
        <v>7</v>
      </c>
    </row>
    <row r="10" spans="1:5" ht="13.5" thickBot="1">
      <c r="A10" s="145" t="s">
        <v>8</v>
      </c>
      <c r="B10" s="146"/>
      <c r="C10" s="17">
        <f>SUM(C11:C13)</f>
        <v>546093</v>
      </c>
      <c r="D10" s="17">
        <f>SUM(D11:D13)</f>
        <v>0</v>
      </c>
      <c r="E10" s="18">
        <f>SUM(E11:E13)</f>
        <v>546093</v>
      </c>
    </row>
    <row r="11" spans="1:5" ht="12.75">
      <c r="A11" s="43">
        <v>32</v>
      </c>
      <c r="B11" s="44" t="s">
        <v>21</v>
      </c>
      <c r="C11" s="45">
        <v>73710</v>
      </c>
      <c r="D11" s="45"/>
      <c r="E11" s="46">
        <f>SUM(C11:D11)</f>
        <v>73710</v>
      </c>
    </row>
    <row r="12" spans="1:5" ht="12.75">
      <c r="A12" s="47"/>
      <c r="B12" s="52" t="s">
        <v>9</v>
      </c>
      <c r="C12" s="35">
        <v>471187</v>
      </c>
      <c r="D12" s="35"/>
      <c r="E12" s="49">
        <f>SUM(C12:D12)</f>
        <v>471187</v>
      </c>
    </row>
    <row r="13" spans="1:5" ht="12.75">
      <c r="A13" s="47"/>
      <c r="B13" s="52" t="s">
        <v>28</v>
      </c>
      <c r="C13" s="35">
        <v>1196</v>
      </c>
      <c r="D13" s="35"/>
      <c r="E13" s="49">
        <f>SUM(C13:D13)</f>
        <v>1196</v>
      </c>
    </row>
    <row r="14" spans="1:5" ht="13.5" thickBot="1">
      <c r="A14" s="53"/>
      <c r="B14" s="54"/>
      <c r="C14" s="55"/>
      <c r="D14" s="55"/>
      <c r="E14" s="56"/>
    </row>
    <row r="15" spans="1:5" ht="13.5" thickBot="1">
      <c r="A15" s="145" t="s">
        <v>10</v>
      </c>
      <c r="B15" s="146"/>
      <c r="C15" s="17">
        <f>SUM(C16,C18,C26,)</f>
        <v>546093</v>
      </c>
      <c r="D15" s="17">
        <f>SUM(D16,D18,D26,)</f>
        <v>0</v>
      </c>
      <c r="E15" s="18">
        <f>SUM(E16,E18,E26,)</f>
        <v>546093</v>
      </c>
    </row>
    <row r="16" spans="1:5" ht="12.75">
      <c r="A16" s="57" t="s">
        <v>11</v>
      </c>
      <c r="B16" s="58" t="s">
        <v>12</v>
      </c>
      <c r="C16" s="45">
        <v>423421</v>
      </c>
      <c r="D16" s="45"/>
      <c r="E16" s="46">
        <f>SUM(C16:D16)</f>
        <v>423421</v>
      </c>
    </row>
    <row r="17" spans="1:5" ht="12.75">
      <c r="A17" s="127" t="s">
        <v>13</v>
      </c>
      <c r="B17" s="128" t="s">
        <v>29</v>
      </c>
      <c r="C17" s="35"/>
      <c r="D17" s="35"/>
      <c r="E17" s="49"/>
    </row>
    <row r="18" spans="1:5" ht="12.75">
      <c r="A18" s="33"/>
      <c r="B18" s="59" t="s">
        <v>30</v>
      </c>
      <c r="C18" s="129">
        <v>121476</v>
      </c>
      <c r="D18" s="60"/>
      <c r="E18" s="61">
        <f aca="true" t="shared" si="0" ref="E18:E27">SUM(C18:D18)</f>
        <v>121476</v>
      </c>
    </row>
    <row r="19" spans="1:5" ht="12.75">
      <c r="A19" s="33"/>
      <c r="B19" s="34" t="s">
        <v>15</v>
      </c>
      <c r="C19" s="35">
        <v>47150</v>
      </c>
      <c r="D19" s="26"/>
      <c r="E19" s="27">
        <f t="shared" si="0"/>
        <v>47150</v>
      </c>
    </row>
    <row r="20" spans="1:5" ht="12.75">
      <c r="A20" s="33"/>
      <c r="B20" s="34" t="s">
        <v>16</v>
      </c>
      <c r="C20" s="35">
        <v>8696</v>
      </c>
      <c r="D20" s="35"/>
      <c r="E20" s="27">
        <f t="shared" si="0"/>
        <v>8696</v>
      </c>
    </row>
    <row r="21" spans="1:5" ht="12.75">
      <c r="A21" s="33"/>
      <c r="B21" s="36" t="s">
        <v>17</v>
      </c>
      <c r="C21" s="35">
        <v>500</v>
      </c>
      <c r="D21" s="35">
        <v>717</v>
      </c>
      <c r="E21" s="27">
        <f t="shared" si="0"/>
        <v>1217</v>
      </c>
    </row>
    <row r="22" spans="1:5" ht="12.75">
      <c r="A22" s="33"/>
      <c r="B22" s="34" t="s">
        <v>18</v>
      </c>
      <c r="C22" s="35">
        <v>1500</v>
      </c>
      <c r="D22" s="35"/>
      <c r="E22" s="27">
        <f t="shared" si="0"/>
        <v>1500</v>
      </c>
    </row>
    <row r="23" spans="1:5" ht="12.75">
      <c r="A23" s="33"/>
      <c r="B23" s="34" t="s">
        <v>19</v>
      </c>
      <c r="C23" s="35">
        <v>5597</v>
      </c>
      <c r="D23" s="35"/>
      <c r="E23" s="27">
        <f t="shared" si="0"/>
        <v>5597</v>
      </c>
    </row>
    <row r="24" spans="1:5" ht="12.75">
      <c r="A24" s="33"/>
      <c r="B24" s="62" t="s">
        <v>31</v>
      </c>
      <c r="C24" s="35">
        <v>37401</v>
      </c>
      <c r="D24" s="35">
        <v>-2200</v>
      </c>
      <c r="E24" s="27">
        <f t="shared" si="0"/>
        <v>35201</v>
      </c>
    </row>
    <row r="25" spans="1:5" ht="12.75">
      <c r="A25" s="33"/>
      <c r="B25" s="34" t="s">
        <v>32</v>
      </c>
      <c r="C25" s="35">
        <v>5299</v>
      </c>
      <c r="D25" s="35"/>
      <c r="E25" s="27">
        <f t="shared" si="0"/>
        <v>5299</v>
      </c>
    </row>
    <row r="26" spans="1:5" ht="12.75">
      <c r="A26" s="33"/>
      <c r="B26" s="59" t="s">
        <v>33</v>
      </c>
      <c r="C26" s="129">
        <v>1196</v>
      </c>
      <c r="D26" s="60"/>
      <c r="E26" s="61">
        <f t="shared" si="0"/>
        <v>1196</v>
      </c>
    </row>
    <row r="27" spans="1:5" ht="12.75">
      <c r="A27" s="33"/>
      <c r="B27" s="34" t="s">
        <v>34</v>
      </c>
      <c r="C27" s="35">
        <v>1196</v>
      </c>
      <c r="D27" s="26"/>
      <c r="E27" s="27">
        <f t="shared" si="0"/>
        <v>1196</v>
      </c>
    </row>
    <row r="28" spans="1:5" ht="13.5" thickBot="1">
      <c r="A28" s="63"/>
      <c r="B28" s="64"/>
      <c r="C28" s="65"/>
      <c r="D28" s="66"/>
      <c r="E28" s="67"/>
    </row>
  </sheetData>
  <sheetProtection/>
  <mergeCells count="3">
    <mergeCell ref="A6:E6"/>
    <mergeCell ref="A10:B10"/>
    <mergeCell ref="A15: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G9" sqref="G9"/>
    </sheetView>
  </sheetViews>
  <sheetFormatPr defaultColWidth="9.140625" defaultRowHeight="12.75"/>
  <cols>
    <col min="2" max="2" width="37.28125" style="0" customWidth="1"/>
    <col min="3" max="3" width="11.28125" style="0" customWidth="1"/>
    <col min="4" max="4" width="12.57421875" style="0" customWidth="1"/>
    <col min="5" max="5" width="14.140625" style="0" customWidth="1"/>
  </cols>
  <sheetData>
    <row r="1" spans="1:5" ht="12.75">
      <c r="A1" s="1"/>
      <c r="B1" s="2"/>
      <c r="C1" s="3" t="s">
        <v>65</v>
      </c>
      <c r="D1" s="4"/>
      <c r="E1" s="4"/>
    </row>
    <row r="2" spans="1:5" ht="12.75">
      <c r="A2" s="1"/>
      <c r="B2" s="2"/>
      <c r="C2" s="3" t="s">
        <v>1</v>
      </c>
      <c r="D2" s="4"/>
      <c r="E2" s="4"/>
    </row>
    <row r="3" spans="1:5" ht="12.75">
      <c r="A3" s="1"/>
      <c r="B3" s="2"/>
      <c r="C3" s="3" t="s">
        <v>70</v>
      </c>
      <c r="D3" s="4"/>
      <c r="E3" s="4"/>
    </row>
    <row r="4" spans="1:5" ht="12.75">
      <c r="A4" s="1"/>
      <c r="B4" s="2"/>
      <c r="C4" s="3" t="s">
        <v>72</v>
      </c>
      <c r="D4" s="4"/>
      <c r="E4" s="4"/>
    </row>
    <row r="5" spans="1:5" ht="12.75">
      <c r="A5" s="1"/>
      <c r="B5" s="2"/>
      <c r="C5" s="3"/>
      <c r="D5" s="4"/>
      <c r="E5" s="4"/>
    </row>
    <row r="6" spans="1:5" ht="15.75">
      <c r="A6" s="142" t="s">
        <v>43</v>
      </c>
      <c r="B6" s="143"/>
      <c r="C6" s="144"/>
      <c r="D6" s="144"/>
      <c r="E6" s="144"/>
    </row>
    <row r="7" spans="1:5" ht="15.75">
      <c r="A7" s="5"/>
      <c r="B7" s="6"/>
      <c r="C7" s="7"/>
      <c r="D7" s="7"/>
      <c r="E7" s="7"/>
    </row>
    <row r="8" spans="1:5" ht="13.5" thickBot="1">
      <c r="A8" s="8"/>
      <c r="B8" s="9"/>
      <c r="C8" s="10"/>
      <c r="D8" s="10"/>
      <c r="E8" s="11" t="s">
        <v>2</v>
      </c>
    </row>
    <row r="9" spans="1:5" ht="26.25" thickBot="1">
      <c r="A9" s="41" t="s">
        <v>3</v>
      </c>
      <c r="B9" s="42" t="s">
        <v>4</v>
      </c>
      <c r="C9" s="14" t="s">
        <v>5</v>
      </c>
      <c r="D9" s="15" t="s">
        <v>6</v>
      </c>
      <c r="E9" s="16" t="s">
        <v>7</v>
      </c>
    </row>
    <row r="10" spans="1:5" ht="13.5" thickBot="1">
      <c r="A10" s="145" t="s">
        <v>8</v>
      </c>
      <c r="B10" s="146"/>
      <c r="C10" s="17">
        <v>586731</v>
      </c>
      <c r="D10" s="17">
        <v>592</v>
      </c>
      <c r="E10" s="18">
        <f>SUM(C10:D10)</f>
        <v>587323</v>
      </c>
    </row>
    <row r="11" spans="1:5" ht="12.75">
      <c r="A11" s="43">
        <v>32</v>
      </c>
      <c r="B11" s="44" t="s">
        <v>21</v>
      </c>
      <c r="C11" s="45">
        <v>80632</v>
      </c>
      <c r="D11" s="45"/>
      <c r="E11" s="46">
        <f>SUM(C11:D11)</f>
        <v>80632</v>
      </c>
    </row>
    <row r="12" spans="1:5" ht="12.75">
      <c r="A12" s="47">
        <v>3233</v>
      </c>
      <c r="B12" s="48" t="s">
        <v>22</v>
      </c>
      <c r="C12" s="35">
        <v>3753</v>
      </c>
      <c r="D12" s="35"/>
      <c r="E12" s="49">
        <v>3753</v>
      </c>
    </row>
    <row r="13" spans="1:5" ht="12.75">
      <c r="A13" s="50" t="s">
        <v>35</v>
      </c>
      <c r="B13" s="51" t="s">
        <v>24</v>
      </c>
      <c r="C13" s="35">
        <v>3066</v>
      </c>
      <c r="D13" s="35">
        <v>592</v>
      </c>
      <c r="E13" s="49">
        <f>SUM(C13:D13)</f>
        <v>3658</v>
      </c>
    </row>
    <row r="14" spans="1:5" ht="12.75">
      <c r="A14" s="47"/>
      <c r="B14" s="52" t="s">
        <v>9</v>
      </c>
      <c r="C14" s="35">
        <v>497893</v>
      </c>
      <c r="D14" s="35"/>
      <c r="E14" s="49">
        <f>SUM(C14:D14)</f>
        <v>497893</v>
      </c>
    </row>
    <row r="15" spans="1:5" ht="12.75">
      <c r="A15" s="47"/>
      <c r="B15" s="52" t="s">
        <v>28</v>
      </c>
      <c r="C15" s="35">
        <v>1387</v>
      </c>
      <c r="D15" s="35"/>
      <c r="E15" s="49">
        <v>1387</v>
      </c>
    </row>
    <row r="16" spans="1:5" ht="13.5" thickBot="1">
      <c r="A16" s="53"/>
      <c r="B16" s="54"/>
      <c r="C16" s="55"/>
      <c r="D16" s="55"/>
      <c r="E16" s="56"/>
    </row>
    <row r="17" spans="1:5" ht="13.5" thickBot="1">
      <c r="A17" s="145" t="s">
        <v>10</v>
      </c>
      <c r="B17" s="146"/>
      <c r="C17" s="17">
        <v>586731</v>
      </c>
      <c r="D17" s="17">
        <f>D18+D20+D28</f>
        <v>592</v>
      </c>
      <c r="E17" s="18">
        <f>SUM(C17:D17)</f>
        <v>587323</v>
      </c>
    </row>
    <row r="18" spans="1:5" ht="12.75">
      <c r="A18" s="57" t="s">
        <v>11</v>
      </c>
      <c r="B18" s="58" t="s">
        <v>12</v>
      </c>
      <c r="C18" s="45">
        <v>447638</v>
      </c>
      <c r="D18" s="45"/>
      <c r="E18" s="46">
        <v>447638</v>
      </c>
    </row>
    <row r="19" spans="1:5" ht="12.75">
      <c r="A19" s="33" t="s">
        <v>13</v>
      </c>
      <c r="B19" s="34" t="s">
        <v>29</v>
      </c>
      <c r="C19" s="26"/>
      <c r="D19" s="26"/>
      <c r="E19" s="27"/>
    </row>
    <row r="20" spans="1:5" ht="12.75">
      <c r="A20" s="33"/>
      <c r="B20" s="59" t="s">
        <v>30</v>
      </c>
      <c r="C20" s="60">
        <v>137706</v>
      </c>
      <c r="D20" s="60">
        <v>592</v>
      </c>
      <c r="E20" s="61">
        <f>SUM(C20:D20)</f>
        <v>138298</v>
      </c>
    </row>
    <row r="21" spans="1:5" ht="12.75">
      <c r="A21" s="33"/>
      <c r="B21" s="34" t="s">
        <v>15</v>
      </c>
      <c r="C21" s="26">
        <v>57588</v>
      </c>
      <c r="D21" s="26"/>
      <c r="E21" s="27">
        <v>57588</v>
      </c>
    </row>
    <row r="22" spans="1:5" ht="12.75">
      <c r="A22" s="33"/>
      <c r="B22" s="34" t="s">
        <v>16</v>
      </c>
      <c r="C22" s="26">
        <v>7860</v>
      </c>
      <c r="D22" s="26"/>
      <c r="E22" s="27">
        <v>7860</v>
      </c>
    </row>
    <row r="23" spans="1:5" ht="12.75">
      <c r="A23" s="33"/>
      <c r="B23" s="36" t="s">
        <v>17</v>
      </c>
      <c r="C23" s="26">
        <v>500</v>
      </c>
      <c r="D23" s="26"/>
      <c r="E23" s="27">
        <v>500</v>
      </c>
    </row>
    <row r="24" spans="1:5" ht="12.75">
      <c r="A24" s="33"/>
      <c r="B24" s="34" t="s">
        <v>18</v>
      </c>
      <c r="C24" s="26">
        <v>850</v>
      </c>
      <c r="D24" s="26"/>
      <c r="E24" s="27">
        <v>850</v>
      </c>
    </row>
    <row r="25" spans="1:5" ht="12.75">
      <c r="A25" s="33"/>
      <c r="B25" s="34" t="s">
        <v>19</v>
      </c>
      <c r="C25" s="26">
        <v>3587</v>
      </c>
      <c r="D25" s="26">
        <v>2153</v>
      </c>
      <c r="E25" s="27">
        <v>5740</v>
      </c>
    </row>
    <row r="26" spans="1:5" ht="12.75">
      <c r="A26" s="33"/>
      <c r="B26" s="62" t="s">
        <v>31</v>
      </c>
      <c r="C26" s="26">
        <v>41567</v>
      </c>
      <c r="D26" s="26">
        <v>-3000</v>
      </c>
      <c r="E26" s="27">
        <v>38567</v>
      </c>
    </row>
    <row r="27" spans="1:5" ht="12.75">
      <c r="A27" s="33"/>
      <c r="B27" s="34" t="s">
        <v>32</v>
      </c>
      <c r="C27" s="26">
        <v>7271</v>
      </c>
      <c r="D27" s="26"/>
      <c r="E27" s="27">
        <v>7271</v>
      </c>
    </row>
    <row r="28" spans="1:5" ht="12.75">
      <c r="A28" s="33"/>
      <c r="B28" s="59" t="s">
        <v>33</v>
      </c>
      <c r="C28" s="60">
        <v>1387</v>
      </c>
      <c r="D28" s="60"/>
      <c r="E28" s="61">
        <v>1387</v>
      </c>
    </row>
    <row r="29" spans="1:5" ht="12.75">
      <c r="A29" s="33"/>
      <c r="B29" s="34" t="s">
        <v>34</v>
      </c>
      <c r="C29" s="26">
        <v>1387</v>
      </c>
      <c r="D29" s="26"/>
      <c r="E29" s="27">
        <v>1387</v>
      </c>
    </row>
    <row r="30" spans="1:5" ht="13.5" thickBot="1">
      <c r="A30" s="63"/>
      <c r="B30" s="64"/>
      <c r="C30" s="65"/>
      <c r="D30" s="66"/>
      <c r="E30" s="67"/>
    </row>
  </sheetData>
  <sheetProtection/>
  <mergeCells count="3">
    <mergeCell ref="A6:E6"/>
    <mergeCell ref="A10:B10"/>
    <mergeCell ref="A17:B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10.57421875" style="0" customWidth="1"/>
    <col min="2" max="2" width="35.00390625" style="0" customWidth="1"/>
    <col min="3" max="3" width="12.57421875" style="0" customWidth="1"/>
    <col min="4" max="4" width="10.140625" style="0" customWidth="1"/>
    <col min="5" max="5" width="11.28125" style="0" customWidth="1"/>
  </cols>
  <sheetData>
    <row r="1" spans="1:5" ht="12.75">
      <c r="A1" s="1"/>
      <c r="B1" s="2"/>
      <c r="C1" s="3" t="s">
        <v>66</v>
      </c>
      <c r="D1" s="4"/>
      <c r="E1" s="4"/>
    </row>
    <row r="2" spans="1:5" ht="12.75">
      <c r="A2" s="1"/>
      <c r="B2" s="2"/>
      <c r="C2" s="3" t="s">
        <v>1</v>
      </c>
      <c r="D2" s="4"/>
      <c r="E2" s="4"/>
    </row>
    <row r="3" spans="1:5" ht="12.75">
      <c r="A3" s="1"/>
      <c r="B3" s="2"/>
      <c r="C3" s="3" t="s">
        <v>70</v>
      </c>
      <c r="D3" s="4"/>
      <c r="E3" s="4"/>
    </row>
    <row r="4" spans="1:5" ht="12.75">
      <c r="A4" s="1"/>
      <c r="B4" s="2"/>
      <c r="C4" s="3" t="s">
        <v>72</v>
      </c>
      <c r="D4" s="4"/>
      <c r="E4" s="4"/>
    </row>
    <row r="5" spans="1:5" ht="12.75">
      <c r="A5" s="1"/>
      <c r="B5" s="2"/>
      <c r="C5" s="3"/>
      <c r="D5" s="4"/>
      <c r="E5" s="4"/>
    </row>
    <row r="6" spans="1:5" ht="15.75">
      <c r="A6" s="142" t="s">
        <v>67</v>
      </c>
      <c r="B6" s="143"/>
      <c r="C6" s="144"/>
      <c r="D6" s="144"/>
      <c r="E6" s="144"/>
    </row>
    <row r="7" spans="1:5" ht="15.75">
      <c r="A7" s="5"/>
      <c r="B7" s="6"/>
      <c r="C7" s="7"/>
      <c r="D7" s="7"/>
      <c r="E7" s="7"/>
    </row>
    <row r="8" spans="1:5" ht="13.5" thickBot="1">
      <c r="A8" s="8"/>
      <c r="B8" s="9"/>
      <c r="C8" s="10"/>
      <c r="D8" s="10"/>
      <c r="E8" s="11" t="s">
        <v>2</v>
      </c>
    </row>
    <row r="9" spans="1:5" ht="26.25" thickBot="1">
      <c r="A9" s="83" t="s">
        <v>3</v>
      </c>
      <c r="B9" s="84" t="s">
        <v>4</v>
      </c>
      <c r="C9" s="14" t="s">
        <v>5</v>
      </c>
      <c r="D9" s="15" t="s">
        <v>6</v>
      </c>
      <c r="E9" s="16" t="s">
        <v>7</v>
      </c>
    </row>
    <row r="10" spans="1:5" ht="13.5" thickBot="1">
      <c r="A10" s="145" t="s">
        <v>8</v>
      </c>
      <c r="B10" s="146"/>
      <c r="C10" s="17">
        <f>SUM(C11:C15)</f>
        <v>263719</v>
      </c>
      <c r="D10" s="17">
        <f>SUM(D11:D15)</f>
        <v>1341</v>
      </c>
      <c r="E10" s="18">
        <f>SUM(E11:E15)</f>
        <v>265060</v>
      </c>
    </row>
    <row r="11" spans="1:5" ht="12.75">
      <c r="A11" s="43">
        <v>32</v>
      </c>
      <c r="B11" s="44" t="s">
        <v>21</v>
      </c>
      <c r="C11" s="45">
        <v>38311</v>
      </c>
      <c r="D11" s="45"/>
      <c r="E11" s="46">
        <f>SUM(C11:D11)</f>
        <v>38311</v>
      </c>
    </row>
    <row r="12" spans="1:5" ht="12.75">
      <c r="A12" s="47">
        <v>3233</v>
      </c>
      <c r="B12" s="48" t="s">
        <v>22</v>
      </c>
      <c r="C12" s="35">
        <v>4300</v>
      </c>
      <c r="D12" s="35"/>
      <c r="E12" s="49">
        <f>SUM(C12:D12)</f>
        <v>4300</v>
      </c>
    </row>
    <row r="13" spans="1:5" ht="12.75">
      <c r="A13" s="47">
        <v>38</v>
      </c>
      <c r="B13" s="130" t="s">
        <v>63</v>
      </c>
      <c r="C13" s="35">
        <v>48</v>
      </c>
      <c r="D13" s="35">
        <v>47</v>
      </c>
      <c r="E13" s="49">
        <f>SUM(C13:D13)</f>
        <v>95</v>
      </c>
    </row>
    <row r="14" spans="1:5" ht="12.75">
      <c r="A14" s="47"/>
      <c r="B14" s="52" t="s">
        <v>9</v>
      </c>
      <c r="C14" s="35">
        <v>220582</v>
      </c>
      <c r="D14" s="35">
        <v>1294</v>
      </c>
      <c r="E14" s="49">
        <f>SUM(C14:D14)</f>
        <v>221876</v>
      </c>
    </row>
    <row r="15" spans="1:5" ht="12.75">
      <c r="A15" s="47"/>
      <c r="B15" s="52" t="s">
        <v>28</v>
      </c>
      <c r="C15" s="35">
        <v>478</v>
      </c>
      <c r="D15" s="35"/>
      <c r="E15" s="49">
        <f>SUM(C15:D15)</f>
        <v>478</v>
      </c>
    </row>
    <row r="16" spans="1:5" ht="13.5" thickBot="1">
      <c r="A16" s="53"/>
      <c r="B16" s="54"/>
      <c r="C16" s="55"/>
      <c r="D16" s="55"/>
      <c r="E16" s="56"/>
    </row>
    <row r="17" spans="1:5" ht="13.5" thickBot="1">
      <c r="A17" s="145" t="s">
        <v>10</v>
      </c>
      <c r="B17" s="146"/>
      <c r="C17" s="17">
        <f>SUM(C18,C20,C28,)</f>
        <v>263719</v>
      </c>
      <c r="D17" s="17">
        <f>SUM(D18,D20,D28,)</f>
        <v>1341</v>
      </c>
      <c r="E17" s="18">
        <f>SUM(E18,E20,E28,)</f>
        <v>265060</v>
      </c>
    </row>
    <row r="18" spans="1:5" ht="12.75">
      <c r="A18" s="31" t="s">
        <v>11</v>
      </c>
      <c r="B18" s="32" t="s">
        <v>12</v>
      </c>
      <c r="C18" s="21">
        <v>185973</v>
      </c>
      <c r="D18" s="21"/>
      <c r="E18" s="22">
        <f aca="true" t="shared" si="0" ref="E18:E29">SUM(C18:D18)</f>
        <v>185973</v>
      </c>
    </row>
    <row r="19" spans="1:5" ht="12.75">
      <c r="A19" s="33" t="s">
        <v>13</v>
      </c>
      <c r="B19" s="34" t="s">
        <v>29</v>
      </c>
      <c r="C19" s="26"/>
      <c r="D19" s="26"/>
      <c r="E19" s="27"/>
    </row>
    <row r="20" spans="1:5" ht="12.75">
      <c r="A20" s="33"/>
      <c r="B20" s="59" t="s">
        <v>30</v>
      </c>
      <c r="C20" s="60">
        <v>77268</v>
      </c>
      <c r="D20" s="60">
        <v>1341</v>
      </c>
      <c r="E20" s="61">
        <f t="shared" si="0"/>
        <v>78609</v>
      </c>
    </row>
    <row r="21" spans="1:5" ht="12.75">
      <c r="A21" s="33"/>
      <c r="B21" s="34" t="s">
        <v>15</v>
      </c>
      <c r="C21" s="26">
        <v>36483</v>
      </c>
      <c r="D21" s="26"/>
      <c r="E21" s="27">
        <f t="shared" si="0"/>
        <v>36483</v>
      </c>
    </row>
    <row r="22" spans="1:5" ht="12.75">
      <c r="A22" s="33"/>
      <c r="B22" s="34" t="s">
        <v>16</v>
      </c>
      <c r="C22" s="26">
        <v>12481</v>
      </c>
      <c r="D22" s="26"/>
      <c r="E22" s="27">
        <f t="shared" si="0"/>
        <v>12481</v>
      </c>
    </row>
    <row r="23" spans="1:5" ht="12.75">
      <c r="A23" s="33"/>
      <c r="B23" s="36" t="s">
        <v>17</v>
      </c>
      <c r="C23" s="26">
        <v>500</v>
      </c>
      <c r="D23" s="26">
        <v>272</v>
      </c>
      <c r="E23" s="27">
        <f t="shared" si="0"/>
        <v>772</v>
      </c>
    </row>
    <row r="24" spans="1:5" ht="12.75">
      <c r="A24" s="33"/>
      <c r="B24" s="34" t="s">
        <v>18</v>
      </c>
      <c r="C24" s="26">
        <v>450</v>
      </c>
      <c r="D24" s="26"/>
      <c r="E24" s="27">
        <f t="shared" si="0"/>
        <v>450</v>
      </c>
    </row>
    <row r="25" spans="1:5" ht="12.75">
      <c r="A25" s="33"/>
      <c r="B25" s="34" t="s">
        <v>19</v>
      </c>
      <c r="C25" s="35">
        <v>1721</v>
      </c>
      <c r="D25" s="35"/>
      <c r="E25" s="49">
        <f t="shared" si="0"/>
        <v>1721</v>
      </c>
    </row>
    <row r="26" spans="1:5" ht="12.75">
      <c r="A26" s="33"/>
      <c r="B26" s="62" t="s">
        <v>31</v>
      </c>
      <c r="C26" s="26">
        <v>16695</v>
      </c>
      <c r="D26" s="26">
        <v>-900</v>
      </c>
      <c r="E26" s="27">
        <f t="shared" si="0"/>
        <v>15795</v>
      </c>
    </row>
    <row r="27" spans="1:5" ht="12.75">
      <c r="A27" s="33"/>
      <c r="B27" s="34" t="s">
        <v>32</v>
      </c>
      <c r="C27" s="26">
        <v>2998</v>
      </c>
      <c r="D27" s="26"/>
      <c r="E27" s="27">
        <f t="shared" si="0"/>
        <v>2998</v>
      </c>
    </row>
    <row r="28" spans="1:5" ht="12.75">
      <c r="A28" s="33"/>
      <c r="B28" s="59" t="s">
        <v>33</v>
      </c>
      <c r="C28" s="60">
        <v>478</v>
      </c>
      <c r="D28" s="60"/>
      <c r="E28" s="61">
        <f t="shared" si="0"/>
        <v>478</v>
      </c>
    </row>
    <row r="29" spans="1:5" ht="12.75">
      <c r="A29" s="33"/>
      <c r="B29" s="34" t="s">
        <v>34</v>
      </c>
      <c r="C29" s="26">
        <v>478</v>
      </c>
      <c r="D29" s="26"/>
      <c r="E29" s="27">
        <f t="shared" si="0"/>
        <v>478</v>
      </c>
    </row>
    <row r="30" spans="1:5" ht="13.5" thickBot="1">
      <c r="A30" s="63"/>
      <c r="B30" s="64"/>
      <c r="C30" s="65"/>
      <c r="D30" s="66"/>
      <c r="E30" s="67"/>
    </row>
  </sheetData>
  <sheetProtection/>
  <mergeCells count="3">
    <mergeCell ref="A6:E6"/>
    <mergeCell ref="A10:B10"/>
    <mergeCell ref="A17:B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G9" sqref="G9"/>
    </sheetView>
  </sheetViews>
  <sheetFormatPr defaultColWidth="9.140625" defaultRowHeight="12.75"/>
  <cols>
    <col min="2" max="2" width="34.140625" style="0" customWidth="1"/>
    <col min="3" max="3" width="12.140625" style="0" customWidth="1"/>
    <col min="4" max="4" width="12.00390625" style="0" customWidth="1"/>
    <col min="5" max="5" width="12.421875" style="0" customWidth="1"/>
  </cols>
  <sheetData>
    <row r="1" spans="1:5" ht="12.75">
      <c r="A1" s="1"/>
      <c r="B1" s="2"/>
      <c r="C1" s="3" t="s">
        <v>68</v>
      </c>
      <c r="D1" s="4"/>
      <c r="E1" s="4"/>
    </row>
    <row r="2" spans="1:5" ht="12.75">
      <c r="A2" s="1"/>
      <c r="B2" s="2"/>
      <c r="C2" s="3" t="s">
        <v>1</v>
      </c>
      <c r="D2" s="4"/>
      <c r="E2" s="4"/>
    </row>
    <row r="3" spans="1:5" ht="12.75">
      <c r="A3" s="1"/>
      <c r="B3" s="2"/>
      <c r="C3" s="3" t="s">
        <v>70</v>
      </c>
      <c r="D3" s="4"/>
      <c r="E3" s="4"/>
    </row>
    <row r="4" spans="1:5" ht="12.75">
      <c r="A4" s="1"/>
      <c r="B4" s="2"/>
      <c r="C4" s="3" t="s">
        <v>72</v>
      </c>
      <c r="D4" s="4"/>
      <c r="E4" s="4"/>
    </row>
    <row r="5" spans="1:5" ht="12.75">
      <c r="A5" s="1"/>
      <c r="B5" s="2"/>
      <c r="C5" s="3"/>
      <c r="D5" s="4"/>
      <c r="E5" s="4"/>
    </row>
    <row r="6" spans="1:5" ht="15.75">
      <c r="A6" s="5"/>
      <c r="B6" s="141" t="s">
        <v>44</v>
      </c>
      <c r="C6" s="7"/>
      <c r="D6" s="7"/>
      <c r="E6" s="7"/>
    </row>
    <row r="7" spans="1:5" ht="15.75">
      <c r="A7" s="5"/>
      <c r="B7" s="6"/>
      <c r="C7" s="7"/>
      <c r="D7" s="7"/>
      <c r="E7" s="7"/>
    </row>
    <row r="8" spans="1:5" ht="13.5" thickBot="1">
      <c r="A8" s="8"/>
      <c r="B8" s="9"/>
      <c r="C8" s="10"/>
      <c r="D8" s="10"/>
      <c r="E8" s="11" t="s">
        <v>2</v>
      </c>
    </row>
    <row r="9" spans="1:5" ht="26.25" thickBot="1">
      <c r="A9" s="83" t="s">
        <v>3</v>
      </c>
      <c r="B9" s="84" t="s">
        <v>4</v>
      </c>
      <c r="C9" s="14" t="s">
        <v>5</v>
      </c>
      <c r="D9" s="15" t="s">
        <v>6</v>
      </c>
      <c r="E9" s="16" t="s">
        <v>7</v>
      </c>
    </row>
    <row r="10" spans="1:5" ht="13.5" thickBot="1">
      <c r="A10" s="25" t="s">
        <v>8</v>
      </c>
      <c r="B10" s="85"/>
      <c r="C10" s="17">
        <f>SUM(C11:C13)</f>
        <v>548478</v>
      </c>
      <c r="D10" s="17">
        <f>SUM(D11:D13)</f>
        <v>3750</v>
      </c>
      <c r="E10" s="18">
        <f>SUM(E11:E13)</f>
        <v>552228</v>
      </c>
    </row>
    <row r="11" spans="1:5" ht="12.75">
      <c r="A11" s="19">
        <v>32</v>
      </c>
      <c r="B11" s="20" t="s">
        <v>21</v>
      </c>
      <c r="C11" s="21">
        <v>79855</v>
      </c>
      <c r="D11" s="21"/>
      <c r="E11" s="22">
        <f>SUM(C11:D11)</f>
        <v>79855</v>
      </c>
    </row>
    <row r="12" spans="1:5" ht="12.75">
      <c r="A12" s="23"/>
      <c r="B12" s="24" t="s">
        <v>9</v>
      </c>
      <c r="C12" s="26">
        <v>467380</v>
      </c>
      <c r="D12" s="26">
        <v>3750</v>
      </c>
      <c r="E12" s="27">
        <f>SUM(C12:D12)</f>
        <v>471130</v>
      </c>
    </row>
    <row r="13" spans="1:5" ht="12.75">
      <c r="A13" s="23"/>
      <c r="B13" s="24" t="s">
        <v>28</v>
      </c>
      <c r="C13" s="26">
        <v>1243</v>
      </c>
      <c r="D13" s="26"/>
      <c r="E13" s="27">
        <f>SUM(C13:D13)</f>
        <v>1243</v>
      </c>
    </row>
    <row r="14" spans="1:5" ht="13.5" thickBot="1">
      <c r="A14" s="75"/>
      <c r="B14" s="76"/>
      <c r="C14" s="29"/>
      <c r="D14" s="29"/>
      <c r="E14" s="30"/>
    </row>
    <row r="15" spans="1:5" ht="13.5" thickBot="1">
      <c r="A15" s="25" t="s">
        <v>10</v>
      </c>
      <c r="B15" s="85"/>
      <c r="C15" s="17">
        <f>C16+C18+C27</f>
        <v>548478</v>
      </c>
      <c r="D15" s="17">
        <f>SUM(D16,D18,D26,)</f>
        <v>3750</v>
      </c>
      <c r="E15" s="18">
        <f>SUM(E16,E18,E27,)</f>
        <v>552228</v>
      </c>
    </row>
    <row r="16" spans="1:5" ht="12.75">
      <c r="A16" s="31" t="s">
        <v>11</v>
      </c>
      <c r="B16" s="32" t="s">
        <v>12</v>
      </c>
      <c r="C16" s="21">
        <v>428811</v>
      </c>
      <c r="D16" s="21"/>
      <c r="E16" s="22">
        <f>SUM(C16:D16)</f>
        <v>428811</v>
      </c>
    </row>
    <row r="17" spans="1:5" ht="12.75">
      <c r="A17" s="33" t="s">
        <v>13</v>
      </c>
      <c r="B17" s="34" t="s">
        <v>29</v>
      </c>
      <c r="C17" s="26"/>
      <c r="D17" s="26"/>
      <c r="E17" s="27"/>
    </row>
    <row r="18" spans="1:5" ht="12.75">
      <c r="A18" s="33"/>
      <c r="B18" s="59" t="s">
        <v>30</v>
      </c>
      <c r="C18" s="60">
        <v>118424</v>
      </c>
      <c r="D18" s="60">
        <v>3750</v>
      </c>
      <c r="E18" s="61">
        <f aca="true" t="shared" si="0" ref="E18:E27">SUM(C18:D18)</f>
        <v>122174</v>
      </c>
    </row>
    <row r="19" spans="1:5" ht="12.75">
      <c r="A19" s="33"/>
      <c r="B19" s="34" t="s">
        <v>15</v>
      </c>
      <c r="C19" s="26">
        <v>40033</v>
      </c>
      <c r="D19" s="26"/>
      <c r="E19" s="27">
        <f t="shared" si="0"/>
        <v>40033</v>
      </c>
    </row>
    <row r="20" spans="1:5" ht="12.75">
      <c r="A20" s="33"/>
      <c r="B20" s="34" t="s">
        <v>16</v>
      </c>
      <c r="C20" s="26">
        <v>19601</v>
      </c>
      <c r="D20" s="26">
        <v>2700</v>
      </c>
      <c r="E20" s="27">
        <f t="shared" si="0"/>
        <v>22301</v>
      </c>
    </row>
    <row r="21" spans="1:5" ht="12.75">
      <c r="A21" s="33"/>
      <c r="B21" s="36" t="s">
        <v>17</v>
      </c>
      <c r="C21" s="26">
        <v>500</v>
      </c>
      <c r="D21" s="26"/>
      <c r="E21" s="27">
        <f t="shared" si="0"/>
        <v>500</v>
      </c>
    </row>
    <row r="22" spans="1:5" ht="12.75">
      <c r="A22" s="33"/>
      <c r="B22" s="34" t="s">
        <v>18</v>
      </c>
      <c r="C22" s="26">
        <v>1314</v>
      </c>
      <c r="D22" s="26"/>
      <c r="E22" s="27">
        <f t="shared" si="0"/>
        <v>1314</v>
      </c>
    </row>
    <row r="23" spans="1:5" ht="12.75">
      <c r="A23" s="33"/>
      <c r="B23" s="34" t="s">
        <v>19</v>
      </c>
      <c r="C23" s="26">
        <v>4368</v>
      </c>
      <c r="D23" s="26"/>
      <c r="E23" s="27">
        <f t="shared" si="0"/>
        <v>4368</v>
      </c>
    </row>
    <row r="24" spans="1:5" ht="12.75">
      <c r="A24" s="33"/>
      <c r="B24" s="62" t="s">
        <v>31</v>
      </c>
      <c r="C24" s="26">
        <v>38168</v>
      </c>
      <c r="D24" s="131">
        <v>-1621</v>
      </c>
      <c r="E24" s="27">
        <f t="shared" si="0"/>
        <v>36547</v>
      </c>
    </row>
    <row r="25" spans="1:5" ht="12.75">
      <c r="A25" s="33"/>
      <c r="B25" s="34" t="s">
        <v>32</v>
      </c>
      <c r="C25" s="26">
        <v>5699</v>
      </c>
      <c r="D25" s="26"/>
      <c r="E25" s="27">
        <f t="shared" si="0"/>
        <v>5699</v>
      </c>
    </row>
    <row r="26" spans="1:5" ht="12.75">
      <c r="A26" s="33"/>
      <c r="B26" s="59" t="s">
        <v>33</v>
      </c>
      <c r="C26" s="60">
        <v>1243</v>
      </c>
      <c r="D26" s="60"/>
      <c r="E26" s="61">
        <f t="shared" si="0"/>
        <v>1243</v>
      </c>
    </row>
    <row r="27" spans="1:5" ht="12.75">
      <c r="A27" s="33"/>
      <c r="B27" s="34" t="s">
        <v>34</v>
      </c>
      <c r="C27" s="26">
        <v>1243</v>
      </c>
      <c r="D27" s="26"/>
      <c r="E27" s="27">
        <f t="shared" si="0"/>
        <v>1243</v>
      </c>
    </row>
    <row r="28" spans="1:5" ht="13.5" thickBot="1">
      <c r="A28" s="63"/>
      <c r="B28" s="64"/>
      <c r="C28" s="65"/>
      <c r="D28" s="66"/>
      <c r="E28" s="6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G9" sqref="G9"/>
    </sheetView>
  </sheetViews>
  <sheetFormatPr defaultColWidth="9.140625" defaultRowHeight="12.75"/>
  <cols>
    <col min="2" max="2" width="33.57421875" style="0" customWidth="1"/>
    <col min="3" max="3" width="11.28125" style="0" customWidth="1"/>
    <col min="4" max="4" width="12.28125" style="0" customWidth="1"/>
    <col min="5" max="5" width="12.57421875" style="0" customWidth="1"/>
  </cols>
  <sheetData>
    <row r="1" spans="1:5" ht="12.75">
      <c r="A1" s="1"/>
      <c r="B1" s="2"/>
      <c r="C1" s="3" t="s">
        <v>20</v>
      </c>
      <c r="D1" s="4"/>
      <c r="E1" s="4"/>
    </row>
    <row r="2" spans="1:5" ht="12.75">
      <c r="A2" s="1"/>
      <c r="B2" s="2"/>
      <c r="C2" s="3" t="s">
        <v>1</v>
      </c>
      <c r="D2" s="4"/>
      <c r="E2" s="4"/>
    </row>
    <row r="3" spans="1:5" ht="12.75">
      <c r="A3" s="1"/>
      <c r="B3" s="2"/>
      <c r="C3" s="3" t="s">
        <v>70</v>
      </c>
      <c r="D3" s="4"/>
      <c r="E3" s="4"/>
    </row>
    <row r="4" spans="1:5" ht="12.75">
      <c r="A4" s="1"/>
      <c r="B4" s="2"/>
      <c r="C4" s="3" t="s">
        <v>74</v>
      </c>
      <c r="D4" s="4"/>
      <c r="E4" s="4"/>
    </row>
    <row r="5" spans="1:5" ht="12.75">
      <c r="A5" s="1"/>
      <c r="B5" s="2"/>
      <c r="C5" s="3"/>
      <c r="D5" s="4"/>
      <c r="E5" s="4"/>
    </row>
    <row r="6" spans="1:5" ht="15.75">
      <c r="A6" s="142" t="s">
        <v>69</v>
      </c>
      <c r="B6" s="143"/>
      <c r="C6" s="144"/>
      <c r="D6" s="144"/>
      <c r="E6" s="144"/>
    </row>
    <row r="7" spans="1:5" ht="15.75">
      <c r="A7" s="5"/>
      <c r="B7" s="6"/>
      <c r="C7" s="7"/>
      <c r="D7" s="7"/>
      <c r="E7" s="7"/>
    </row>
    <row r="8" spans="1:5" ht="13.5" thickBot="1">
      <c r="A8" s="8"/>
      <c r="B8" s="9"/>
      <c r="C8" s="10"/>
      <c r="D8" s="10"/>
      <c r="E8" s="11" t="s">
        <v>2</v>
      </c>
    </row>
    <row r="9" spans="1:5" ht="26.25" thickBot="1">
      <c r="A9" s="12" t="s">
        <v>3</v>
      </c>
      <c r="B9" s="13" t="s">
        <v>4</v>
      </c>
      <c r="C9" s="14" t="s">
        <v>5</v>
      </c>
      <c r="D9" s="15" t="s">
        <v>6</v>
      </c>
      <c r="E9" s="16" t="s">
        <v>7</v>
      </c>
    </row>
    <row r="10" spans="1:5" ht="13.5" thickBot="1">
      <c r="A10" s="145" t="s">
        <v>8</v>
      </c>
      <c r="B10" s="146"/>
      <c r="C10" s="17">
        <f>SUM(C11:C13)</f>
        <v>472303</v>
      </c>
      <c r="D10" s="17">
        <f>SUM(D11:D13)</f>
        <v>2643</v>
      </c>
      <c r="E10" s="18">
        <f>SUM(C10:D10)</f>
        <v>474946</v>
      </c>
    </row>
    <row r="11" spans="1:5" ht="12.75">
      <c r="A11" s="19">
        <v>32</v>
      </c>
      <c r="B11" s="20" t="s">
        <v>21</v>
      </c>
      <c r="C11" s="21">
        <v>68000</v>
      </c>
      <c r="D11" s="45">
        <v>39000</v>
      </c>
      <c r="E11" s="22">
        <f>SUM(C11:D11)</f>
        <v>107000</v>
      </c>
    </row>
    <row r="12" spans="1:5" ht="12.75">
      <c r="A12" s="23">
        <v>3233</v>
      </c>
      <c r="B12" s="73" t="s">
        <v>22</v>
      </c>
      <c r="C12" s="26">
        <v>31000</v>
      </c>
      <c r="D12" s="35">
        <v>1000</v>
      </c>
      <c r="E12" s="27">
        <f>SUM(C12:D12)</f>
        <v>32000</v>
      </c>
    </row>
    <row r="13" spans="1:5" ht="12.75">
      <c r="A13" s="23"/>
      <c r="B13" s="24" t="s">
        <v>9</v>
      </c>
      <c r="C13" s="26">
        <v>373303</v>
      </c>
      <c r="D13" s="26">
        <v>-37357</v>
      </c>
      <c r="E13" s="27">
        <f>SUM(C13:D13)</f>
        <v>335946</v>
      </c>
    </row>
    <row r="14" spans="1:5" ht="13.5" thickBot="1">
      <c r="A14" s="28"/>
      <c r="B14" s="9"/>
      <c r="C14" s="29"/>
      <c r="D14" s="29"/>
      <c r="E14" s="30"/>
    </row>
    <row r="15" spans="1:5" ht="13.5" thickBot="1">
      <c r="A15" s="145" t="s">
        <v>10</v>
      </c>
      <c r="B15" s="146"/>
      <c r="C15" s="17">
        <f>C16+C17</f>
        <v>472303</v>
      </c>
      <c r="D15" s="17">
        <f>D17</f>
        <v>2643</v>
      </c>
      <c r="E15" s="18">
        <f>SUM(C15:D15)</f>
        <v>474946</v>
      </c>
    </row>
    <row r="16" spans="1:5" ht="12.75">
      <c r="A16" s="31" t="s">
        <v>11</v>
      </c>
      <c r="B16" s="32" t="s">
        <v>12</v>
      </c>
      <c r="C16" s="21">
        <v>226983</v>
      </c>
      <c r="D16" s="21"/>
      <c r="E16" s="22">
        <f aca="true" t="shared" si="0" ref="E16:E22">SUM(C16:D16)</f>
        <v>226983</v>
      </c>
    </row>
    <row r="17" spans="1:5" ht="12.75">
      <c r="A17" s="33" t="s">
        <v>13</v>
      </c>
      <c r="B17" s="34" t="s">
        <v>14</v>
      </c>
      <c r="C17" s="26">
        <v>245320</v>
      </c>
      <c r="D17" s="26">
        <v>2643</v>
      </c>
      <c r="E17" s="27">
        <f t="shared" si="0"/>
        <v>247963</v>
      </c>
    </row>
    <row r="18" spans="1:5" ht="12.75">
      <c r="A18" s="33"/>
      <c r="B18" s="34" t="s">
        <v>15</v>
      </c>
      <c r="C18" s="26">
        <v>129541</v>
      </c>
      <c r="D18" s="26"/>
      <c r="E18" s="27">
        <f t="shared" si="0"/>
        <v>129541</v>
      </c>
    </row>
    <row r="19" spans="1:5" ht="12.75">
      <c r="A19" s="33"/>
      <c r="B19" s="34" t="s">
        <v>16</v>
      </c>
      <c r="C19" s="26">
        <v>27899</v>
      </c>
      <c r="D19" s="26">
        <v>-3200</v>
      </c>
      <c r="E19" s="27">
        <f t="shared" si="0"/>
        <v>24699</v>
      </c>
    </row>
    <row r="20" spans="1:5" ht="12.75">
      <c r="A20" s="33"/>
      <c r="B20" s="36" t="s">
        <v>17</v>
      </c>
      <c r="C20" s="26">
        <v>1500</v>
      </c>
      <c r="D20" s="26">
        <v>-350</v>
      </c>
      <c r="E20" s="27">
        <f t="shared" si="0"/>
        <v>1150</v>
      </c>
    </row>
    <row r="21" spans="1:5" ht="12.75">
      <c r="A21" s="33"/>
      <c r="B21" s="34" t="s">
        <v>18</v>
      </c>
      <c r="C21" s="26">
        <v>2000</v>
      </c>
      <c r="D21" s="26"/>
      <c r="E21" s="27">
        <f t="shared" si="0"/>
        <v>2000</v>
      </c>
    </row>
    <row r="22" spans="1:5" ht="13.5" thickBot="1">
      <c r="A22" s="37"/>
      <c r="B22" s="94" t="s">
        <v>19</v>
      </c>
      <c r="C22" s="82">
        <v>18080</v>
      </c>
      <c r="D22" s="82">
        <v>7405</v>
      </c>
      <c r="E22" s="90">
        <f t="shared" si="0"/>
        <v>25485</v>
      </c>
    </row>
    <row r="23" spans="1:5" ht="12.75">
      <c r="A23" s="133"/>
      <c r="B23" s="137"/>
      <c r="C23" s="3"/>
      <c r="D23" s="3"/>
      <c r="E23" s="3"/>
    </row>
    <row r="24" spans="1:5" ht="12.75">
      <c r="A24" s="133"/>
      <c r="B24" s="134"/>
      <c r="C24" s="3"/>
      <c r="D24" s="3"/>
      <c r="E24" s="3"/>
    </row>
    <row r="25" spans="1:5" ht="12.75">
      <c r="A25" s="133"/>
      <c r="B25" s="134"/>
      <c r="C25" s="3"/>
      <c r="D25" s="3"/>
      <c r="E25" s="3"/>
    </row>
    <row r="26" spans="1:5" ht="12.75">
      <c r="A26" s="133"/>
      <c r="B26" s="137"/>
      <c r="C26" s="3"/>
      <c r="D26" s="3"/>
      <c r="E26" s="3"/>
    </row>
    <row r="27" spans="1:5" ht="12.75">
      <c r="A27" s="133"/>
      <c r="B27" s="134"/>
      <c r="C27" s="3"/>
      <c r="D27" s="3"/>
      <c r="E27" s="3"/>
    </row>
    <row r="28" spans="1:5" ht="12.75">
      <c r="A28" s="133"/>
      <c r="B28" s="135"/>
      <c r="C28" s="136"/>
      <c r="D28" s="136"/>
      <c r="E28" s="136"/>
    </row>
    <row r="29" spans="1:5" ht="12.75">
      <c r="A29" s="133"/>
      <c r="B29" s="134"/>
      <c r="C29" s="3"/>
      <c r="D29" s="3"/>
      <c r="E29" s="3"/>
    </row>
    <row r="30" spans="1:5" ht="12.75">
      <c r="A30" s="138"/>
      <c r="B30" s="139"/>
      <c r="C30" s="140"/>
      <c r="D30" s="132"/>
      <c r="E30" s="132"/>
    </row>
  </sheetData>
  <sheetProtection/>
  <mergeCells count="3">
    <mergeCell ref="A6:E6"/>
    <mergeCell ref="A10:B10"/>
    <mergeCell ref="A15:B1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11.140625" style="0" customWidth="1"/>
    <col min="2" max="2" width="38.28125" style="0" customWidth="1"/>
    <col min="3" max="3" width="11.57421875" style="0" customWidth="1"/>
    <col min="4" max="4" width="10.7109375" style="0" customWidth="1"/>
    <col min="5" max="5" width="11.8515625" style="0" customWidth="1"/>
  </cols>
  <sheetData>
    <row r="1" spans="1:5" ht="12.75">
      <c r="A1" s="1"/>
      <c r="B1" s="2"/>
      <c r="C1" s="3" t="s">
        <v>23</v>
      </c>
      <c r="D1" s="4"/>
      <c r="E1" s="4"/>
    </row>
    <row r="2" spans="1:5" ht="12.75">
      <c r="A2" s="1"/>
      <c r="B2" s="2"/>
      <c r="C2" s="3" t="s">
        <v>1</v>
      </c>
      <c r="D2" s="4"/>
      <c r="E2" s="4"/>
    </row>
    <row r="3" spans="1:5" ht="12.75">
      <c r="A3" s="1"/>
      <c r="B3" s="2"/>
      <c r="C3" s="3" t="s">
        <v>70</v>
      </c>
      <c r="D3" s="4"/>
      <c r="E3" s="4"/>
    </row>
    <row r="4" spans="1:5" ht="12.75">
      <c r="A4" s="1"/>
      <c r="B4" s="2"/>
      <c r="C4" s="3" t="s">
        <v>74</v>
      </c>
      <c r="D4" s="4"/>
      <c r="E4" s="4"/>
    </row>
    <row r="5" spans="1:5" ht="12.75">
      <c r="A5" s="1"/>
      <c r="B5" s="2"/>
      <c r="C5" s="3"/>
      <c r="D5" s="4"/>
      <c r="E5" s="4"/>
    </row>
    <row r="6" spans="1:5" ht="15.75">
      <c r="A6" s="142" t="s">
        <v>45</v>
      </c>
      <c r="B6" s="143"/>
      <c r="C6" s="144"/>
      <c r="D6" s="144"/>
      <c r="E6" s="144"/>
    </row>
    <row r="7" spans="1:5" ht="15.75">
      <c r="A7" s="5"/>
      <c r="B7" s="6"/>
      <c r="C7" s="7"/>
      <c r="D7" s="7"/>
      <c r="E7" s="7"/>
    </row>
    <row r="8" spans="1:5" ht="13.5" thickBot="1">
      <c r="A8" s="8"/>
      <c r="B8" s="9"/>
      <c r="C8" s="10"/>
      <c r="D8" s="10"/>
      <c r="E8" s="11" t="s">
        <v>2</v>
      </c>
    </row>
    <row r="9" spans="1:5" ht="26.25" thickBot="1">
      <c r="A9" s="12" t="s">
        <v>3</v>
      </c>
      <c r="B9" s="13" t="s">
        <v>4</v>
      </c>
      <c r="C9" s="14" t="s">
        <v>5</v>
      </c>
      <c r="D9" s="15" t="s">
        <v>6</v>
      </c>
      <c r="E9" s="16" t="s">
        <v>7</v>
      </c>
    </row>
    <row r="10" spans="1:5" ht="13.5" thickBot="1">
      <c r="A10" s="145" t="s">
        <v>8</v>
      </c>
      <c r="B10" s="146"/>
      <c r="C10" s="17">
        <f>SUM(C11:C13)</f>
        <v>398352</v>
      </c>
      <c r="D10" s="17">
        <f>SUM(D11:D13)</f>
        <v>900</v>
      </c>
      <c r="E10" s="18">
        <f>SUM(E11:E13)</f>
        <v>399252</v>
      </c>
    </row>
    <row r="11" spans="1:5" ht="12.75">
      <c r="A11" s="19">
        <v>32</v>
      </c>
      <c r="B11" s="20" t="s">
        <v>21</v>
      </c>
      <c r="C11" s="21">
        <v>28294</v>
      </c>
      <c r="D11" s="21"/>
      <c r="E11" s="22">
        <f>SUM(C11:D11)</f>
        <v>28294</v>
      </c>
    </row>
    <row r="12" spans="1:5" ht="12.75">
      <c r="A12" s="19">
        <v>3500</v>
      </c>
      <c r="B12" s="20" t="s">
        <v>24</v>
      </c>
      <c r="C12" s="21">
        <v>3100</v>
      </c>
      <c r="D12" s="21">
        <v>900</v>
      </c>
      <c r="E12" s="22">
        <f>SUM(C12:D12)</f>
        <v>4000</v>
      </c>
    </row>
    <row r="13" spans="1:5" ht="12.75">
      <c r="A13" s="23"/>
      <c r="B13" s="24" t="s">
        <v>9</v>
      </c>
      <c r="C13" s="26">
        <v>366958</v>
      </c>
      <c r="D13" s="26"/>
      <c r="E13" s="22">
        <f>SUM(C13:D13)</f>
        <v>366958</v>
      </c>
    </row>
    <row r="14" spans="1:5" ht="13.5" thickBot="1">
      <c r="A14" s="92"/>
      <c r="B14" s="9"/>
      <c r="C14" s="29"/>
      <c r="D14" s="29"/>
      <c r="E14" s="30"/>
    </row>
    <row r="15" spans="1:5" ht="13.5" thickBot="1">
      <c r="A15" s="145" t="s">
        <v>10</v>
      </c>
      <c r="B15" s="146"/>
      <c r="C15" s="17">
        <v>398352</v>
      </c>
      <c r="D15" s="17">
        <f>SUM(D16:D17)</f>
        <v>900</v>
      </c>
      <c r="E15" s="18">
        <f>SUM(C15:D15)</f>
        <v>399252</v>
      </c>
    </row>
    <row r="16" spans="1:5" ht="12.75">
      <c r="A16" s="86" t="s">
        <v>11</v>
      </c>
      <c r="B16" s="87" t="s">
        <v>12</v>
      </c>
      <c r="C16" s="88">
        <v>343639</v>
      </c>
      <c r="D16" s="88"/>
      <c r="E16" s="89">
        <v>343639</v>
      </c>
    </row>
    <row r="17" spans="1:5" ht="12.75">
      <c r="A17" s="33" t="s">
        <v>13</v>
      </c>
      <c r="B17" s="34" t="s">
        <v>14</v>
      </c>
      <c r="C17" s="26">
        <v>54713</v>
      </c>
      <c r="D17" s="35">
        <v>900</v>
      </c>
      <c r="E17" s="27">
        <f>SUM(C17:D17)</f>
        <v>55613</v>
      </c>
    </row>
    <row r="18" spans="1:5" ht="12.75">
      <c r="A18" s="33"/>
      <c r="B18" s="34" t="s">
        <v>15</v>
      </c>
      <c r="C18" s="26">
        <v>10675</v>
      </c>
      <c r="D18" s="35"/>
      <c r="E18" s="27">
        <f aca="true" t="shared" si="0" ref="E18:E23">SUM(C18:D18)</f>
        <v>10675</v>
      </c>
    </row>
    <row r="19" spans="1:5" ht="12.75">
      <c r="A19" s="33"/>
      <c r="B19" s="34" t="s">
        <v>16</v>
      </c>
      <c r="C19" s="26">
        <v>7355</v>
      </c>
      <c r="D19" s="35"/>
      <c r="E19" s="27">
        <f t="shared" si="0"/>
        <v>7355</v>
      </c>
    </row>
    <row r="20" spans="1:5" ht="12.75">
      <c r="A20" s="33"/>
      <c r="B20" s="36" t="s">
        <v>17</v>
      </c>
      <c r="C20" s="26">
        <v>330</v>
      </c>
      <c r="D20" s="35"/>
      <c r="E20" s="27">
        <f t="shared" si="0"/>
        <v>330</v>
      </c>
    </row>
    <row r="21" spans="1:5" ht="12.75">
      <c r="A21" s="33"/>
      <c r="B21" s="34" t="s">
        <v>18</v>
      </c>
      <c r="C21" s="26">
        <v>500</v>
      </c>
      <c r="D21" s="35"/>
      <c r="E21" s="27">
        <f t="shared" si="0"/>
        <v>500</v>
      </c>
    </row>
    <row r="22" spans="1:5" ht="12.75">
      <c r="A22" s="33"/>
      <c r="B22" s="34" t="s">
        <v>19</v>
      </c>
      <c r="C22" s="26">
        <v>9577</v>
      </c>
      <c r="D22" s="35">
        <v>900</v>
      </c>
      <c r="E22" s="27">
        <f t="shared" si="0"/>
        <v>10477</v>
      </c>
    </row>
    <row r="23" spans="1:5" ht="13.5" thickBot="1">
      <c r="A23" s="37"/>
      <c r="B23" s="38" t="s">
        <v>27</v>
      </c>
      <c r="C23" s="39">
        <v>13657</v>
      </c>
      <c r="D23" s="39"/>
      <c r="E23" s="90">
        <f t="shared" si="0"/>
        <v>13657</v>
      </c>
    </row>
  </sheetData>
  <sheetProtection/>
  <mergeCells count="3">
    <mergeCell ref="A6:E6"/>
    <mergeCell ref="A10:B10"/>
    <mergeCell ref="A15: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G9" sqref="G9"/>
    </sheetView>
  </sheetViews>
  <sheetFormatPr defaultColWidth="9.140625" defaultRowHeight="12.75"/>
  <cols>
    <col min="2" max="2" width="36.00390625" style="0" customWidth="1"/>
    <col min="3" max="3" width="11.7109375" style="0" customWidth="1"/>
    <col min="4" max="4" width="11.8515625" style="0" customWidth="1"/>
    <col min="5" max="5" width="12.00390625" style="0" customWidth="1"/>
  </cols>
  <sheetData>
    <row r="1" spans="1:5" ht="12.75">
      <c r="A1" s="1"/>
      <c r="B1" s="2"/>
      <c r="C1" s="3" t="s">
        <v>25</v>
      </c>
      <c r="D1" s="4"/>
      <c r="E1" s="4"/>
    </row>
    <row r="2" spans="1:5" ht="12.75">
      <c r="A2" s="1"/>
      <c r="B2" s="2"/>
      <c r="C2" s="3" t="s">
        <v>1</v>
      </c>
      <c r="D2" s="4"/>
      <c r="E2" s="4"/>
    </row>
    <row r="3" spans="1:5" ht="12.75">
      <c r="A3" s="1"/>
      <c r="B3" s="2"/>
      <c r="C3" s="3" t="s">
        <v>70</v>
      </c>
      <c r="D3" s="4"/>
      <c r="E3" s="4"/>
    </row>
    <row r="4" spans="1:5" ht="12.75">
      <c r="A4" s="1"/>
      <c r="B4" s="2"/>
      <c r="C4" s="3" t="s">
        <v>72</v>
      </c>
      <c r="D4" s="4"/>
      <c r="E4" s="4"/>
    </row>
    <row r="5" spans="1:5" ht="12.75">
      <c r="A5" s="1"/>
      <c r="B5" s="2"/>
      <c r="C5" s="3"/>
      <c r="D5" s="4"/>
      <c r="E5" s="4"/>
    </row>
    <row r="6" spans="1:5" ht="15.75">
      <c r="A6" s="142" t="s">
        <v>41</v>
      </c>
      <c r="B6" s="143"/>
      <c r="C6" s="144"/>
      <c r="D6" s="144"/>
      <c r="E6" s="144"/>
    </row>
    <row r="7" spans="1:5" ht="15.75">
      <c r="A7" s="5"/>
      <c r="B7" s="6"/>
      <c r="C7" s="7"/>
      <c r="D7" s="7"/>
      <c r="E7" s="7"/>
    </row>
    <row r="8" spans="1:5" ht="13.5" thickBot="1">
      <c r="A8" s="8"/>
      <c r="B8" s="9"/>
      <c r="C8" s="10"/>
      <c r="D8" s="10"/>
      <c r="E8" s="11" t="s">
        <v>2</v>
      </c>
    </row>
    <row r="9" spans="1:5" ht="25.5">
      <c r="A9" s="68" t="s">
        <v>3</v>
      </c>
      <c r="B9" s="69" t="s">
        <v>4</v>
      </c>
      <c r="C9" s="14" t="s">
        <v>5</v>
      </c>
      <c r="D9" s="15" t="s">
        <v>6</v>
      </c>
      <c r="E9" s="16" t="s">
        <v>7</v>
      </c>
    </row>
    <row r="10" spans="1:5" ht="12.75">
      <c r="A10" s="147" t="s">
        <v>8</v>
      </c>
      <c r="B10" s="148"/>
      <c r="C10" s="70">
        <v>1082892</v>
      </c>
      <c r="D10" s="70">
        <v>1372</v>
      </c>
      <c r="E10" s="71">
        <v>1084264</v>
      </c>
    </row>
    <row r="11" spans="1:5" ht="12.75">
      <c r="A11" s="23">
        <v>32</v>
      </c>
      <c r="B11" s="72" t="s">
        <v>21</v>
      </c>
      <c r="C11" s="26">
        <v>432</v>
      </c>
      <c r="D11" s="26">
        <v>122</v>
      </c>
      <c r="E11" s="27">
        <v>554</v>
      </c>
    </row>
    <row r="12" spans="1:5" ht="12.75">
      <c r="A12" s="23">
        <v>3233</v>
      </c>
      <c r="B12" s="73" t="s">
        <v>22</v>
      </c>
      <c r="C12" s="26">
        <v>4676</v>
      </c>
      <c r="D12" s="35">
        <v>1250</v>
      </c>
      <c r="E12" s="27">
        <v>5926</v>
      </c>
    </row>
    <row r="13" spans="1:5" ht="27" customHeight="1">
      <c r="A13" s="23">
        <v>3220</v>
      </c>
      <c r="B13" s="74" t="s">
        <v>42</v>
      </c>
      <c r="C13" s="26">
        <v>30726</v>
      </c>
      <c r="D13" s="35"/>
      <c r="E13" s="27">
        <v>30726</v>
      </c>
    </row>
    <row r="14" spans="1:5" ht="17.25" customHeight="1">
      <c r="A14" s="23">
        <v>3500</v>
      </c>
      <c r="B14" s="74" t="s">
        <v>24</v>
      </c>
      <c r="C14" s="26">
        <v>2620</v>
      </c>
      <c r="D14" s="35"/>
      <c r="E14" s="27">
        <v>2620</v>
      </c>
    </row>
    <row r="15" spans="1:5" ht="15.75" customHeight="1">
      <c r="A15" s="23"/>
      <c r="B15" s="74" t="s">
        <v>36</v>
      </c>
      <c r="C15" s="26">
        <v>5111</v>
      </c>
      <c r="D15" s="35"/>
      <c r="E15" s="27">
        <v>5111</v>
      </c>
    </row>
    <row r="16" spans="1:5" ht="12.75">
      <c r="A16" s="23"/>
      <c r="B16" s="24" t="s">
        <v>9</v>
      </c>
      <c r="C16" s="26">
        <v>336857</v>
      </c>
      <c r="D16" s="26"/>
      <c r="E16" s="27">
        <v>336857</v>
      </c>
    </row>
    <row r="17" spans="1:5" ht="12.75">
      <c r="A17" s="23"/>
      <c r="B17" s="24" t="s">
        <v>28</v>
      </c>
      <c r="C17" s="26">
        <v>702470</v>
      </c>
      <c r="D17" s="26"/>
      <c r="E17" s="27">
        <v>702470</v>
      </c>
    </row>
    <row r="18" spans="1:5" ht="13.5" thickBot="1">
      <c r="A18" s="75"/>
      <c r="B18" s="76"/>
      <c r="C18" s="29"/>
      <c r="D18" s="29"/>
      <c r="E18" s="30"/>
    </row>
    <row r="19" spans="1:5" ht="13.5" thickBot="1">
      <c r="A19" s="145" t="s">
        <v>10</v>
      </c>
      <c r="B19" s="146"/>
      <c r="C19" s="17">
        <v>1082892</v>
      </c>
      <c r="D19" s="17">
        <v>1372</v>
      </c>
      <c r="E19" s="18">
        <f>SUM(C19:D19)</f>
        <v>1084264</v>
      </c>
    </row>
    <row r="20" spans="1:5" ht="12.75">
      <c r="A20" s="31" t="s">
        <v>11</v>
      </c>
      <c r="B20" s="32" t="s">
        <v>37</v>
      </c>
      <c r="C20" s="21"/>
      <c r="D20" s="21"/>
      <c r="E20" s="22"/>
    </row>
    <row r="21" spans="1:5" ht="12.75">
      <c r="A21" s="33"/>
      <c r="B21" s="34" t="s">
        <v>38</v>
      </c>
      <c r="C21" s="26">
        <v>252968</v>
      </c>
      <c r="D21" s="26"/>
      <c r="E21" s="27">
        <f>SUM(C21:D21)</f>
        <v>252968</v>
      </c>
    </row>
    <row r="22" spans="1:5" ht="12.75">
      <c r="A22" s="33"/>
      <c r="B22" s="34" t="s">
        <v>39</v>
      </c>
      <c r="C22" s="26">
        <v>599757</v>
      </c>
      <c r="D22" s="26"/>
      <c r="E22" s="27">
        <f>SUM(C22:D22)</f>
        <v>599757</v>
      </c>
    </row>
    <row r="23" spans="1:5" ht="12.75">
      <c r="A23" s="33" t="s">
        <v>13</v>
      </c>
      <c r="B23" s="34" t="s">
        <v>29</v>
      </c>
      <c r="C23" s="26"/>
      <c r="D23" s="26"/>
      <c r="E23" s="27"/>
    </row>
    <row r="24" spans="1:5" ht="12.75">
      <c r="A24" s="33"/>
      <c r="B24" s="59" t="s">
        <v>30</v>
      </c>
      <c r="C24" s="60">
        <v>127454</v>
      </c>
      <c r="D24" s="60">
        <v>1372</v>
      </c>
      <c r="E24" s="61">
        <f>SUM(C24:D24)</f>
        <v>128826</v>
      </c>
    </row>
    <row r="25" spans="1:5" ht="12.75">
      <c r="A25" s="33"/>
      <c r="B25" s="34" t="s">
        <v>15</v>
      </c>
      <c r="C25" s="26">
        <v>68520</v>
      </c>
      <c r="D25" s="26"/>
      <c r="E25" s="93">
        <f aca="true" t="shared" si="0" ref="E25:E30">SUM(C25:D25)</f>
        <v>68520</v>
      </c>
    </row>
    <row r="26" spans="1:5" ht="12.75">
      <c r="A26" s="33"/>
      <c r="B26" s="34" t="s">
        <v>16</v>
      </c>
      <c r="C26" s="26">
        <v>4017</v>
      </c>
      <c r="D26" s="26">
        <v>857</v>
      </c>
      <c r="E26" s="93">
        <f t="shared" si="0"/>
        <v>4874</v>
      </c>
    </row>
    <row r="27" spans="1:5" ht="12.75">
      <c r="A27" s="33"/>
      <c r="B27" s="36" t="s">
        <v>17</v>
      </c>
      <c r="C27" s="26">
        <v>6500</v>
      </c>
      <c r="D27" s="26"/>
      <c r="E27" s="93">
        <f t="shared" si="0"/>
        <v>6500</v>
      </c>
    </row>
    <row r="28" spans="1:5" ht="12.75">
      <c r="A28" s="33"/>
      <c r="B28" s="34" t="s">
        <v>18</v>
      </c>
      <c r="C28" s="26">
        <v>1910</v>
      </c>
      <c r="D28" s="26"/>
      <c r="E28" s="93">
        <f t="shared" si="0"/>
        <v>1910</v>
      </c>
    </row>
    <row r="29" spans="1:5" ht="12.75">
      <c r="A29" s="33"/>
      <c r="B29" s="34" t="s">
        <v>19</v>
      </c>
      <c r="C29" s="26">
        <v>7898</v>
      </c>
      <c r="D29" s="26">
        <v>-500</v>
      </c>
      <c r="E29" s="93">
        <f t="shared" si="0"/>
        <v>7398</v>
      </c>
    </row>
    <row r="30" spans="1:5" ht="12.75">
      <c r="A30" s="33"/>
      <c r="B30" s="62" t="s">
        <v>31</v>
      </c>
      <c r="C30" s="26">
        <v>9013</v>
      </c>
      <c r="D30" s="26"/>
      <c r="E30" s="93">
        <f t="shared" si="0"/>
        <v>9013</v>
      </c>
    </row>
    <row r="31" spans="1:5" ht="12.75">
      <c r="A31" s="33"/>
      <c r="B31" s="59" t="s">
        <v>33</v>
      </c>
      <c r="C31" s="60">
        <v>102713</v>
      </c>
      <c r="D31" s="60"/>
      <c r="E31" s="61">
        <v>102713</v>
      </c>
    </row>
    <row r="32" spans="1:5" ht="12.75">
      <c r="A32" s="33"/>
      <c r="B32" s="34" t="s">
        <v>32</v>
      </c>
      <c r="C32" s="26">
        <v>28557</v>
      </c>
      <c r="D32" s="26"/>
      <c r="E32" s="27">
        <v>28557</v>
      </c>
    </row>
    <row r="33" spans="1:5" ht="12.75">
      <c r="A33" s="77"/>
      <c r="B33" s="34" t="s">
        <v>34</v>
      </c>
      <c r="C33" s="26">
        <v>6178</v>
      </c>
      <c r="D33" s="78"/>
      <c r="E33" s="27">
        <v>6178</v>
      </c>
    </row>
    <row r="34" spans="1:5" ht="12.75">
      <c r="A34" s="79"/>
      <c r="B34" s="34" t="s">
        <v>40</v>
      </c>
      <c r="C34" s="26">
        <v>67978</v>
      </c>
      <c r="D34" s="78"/>
      <c r="E34" s="27">
        <v>67978</v>
      </c>
    </row>
    <row r="35" spans="1:5" ht="13.5" thickBot="1">
      <c r="A35" s="80"/>
      <c r="B35" s="81"/>
      <c r="C35" s="82"/>
      <c r="D35" s="66"/>
      <c r="E35" s="67"/>
    </row>
  </sheetData>
  <sheetProtection/>
  <mergeCells count="3">
    <mergeCell ref="A6:E6"/>
    <mergeCell ref="A10:B10"/>
    <mergeCell ref="A19:B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G9" sqref="G9"/>
    </sheetView>
  </sheetViews>
  <sheetFormatPr defaultColWidth="9.140625" defaultRowHeight="12.75"/>
  <cols>
    <col min="2" max="2" width="37.140625" style="0" customWidth="1"/>
    <col min="3" max="3" width="13.57421875" style="0" customWidth="1"/>
    <col min="4" max="4" width="11.57421875" style="0" customWidth="1"/>
    <col min="5" max="5" width="13.140625" style="0" customWidth="1"/>
  </cols>
  <sheetData>
    <row r="1" spans="1:5" ht="12.75">
      <c r="A1" s="1"/>
      <c r="B1" s="2"/>
      <c r="C1" s="3" t="s">
        <v>46</v>
      </c>
      <c r="D1" s="4"/>
      <c r="E1" s="4"/>
    </row>
    <row r="2" spans="1:5" ht="12.75">
      <c r="A2" s="1"/>
      <c r="B2" s="2"/>
      <c r="C2" s="3" t="s">
        <v>1</v>
      </c>
      <c r="D2" s="4"/>
      <c r="E2" s="4"/>
    </row>
    <row r="3" spans="1:5" ht="12.75">
      <c r="A3" s="1"/>
      <c r="B3" s="2"/>
      <c r="C3" s="3" t="s">
        <v>71</v>
      </c>
      <c r="D3" s="4"/>
      <c r="E3" s="4"/>
    </row>
    <row r="4" spans="1:5" ht="12.75">
      <c r="A4" s="1"/>
      <c r="B4" s="2"/>
      <c r="C4" s="3" t="s">
        <v>72</v>
      </c>
      <c r="D4" s="4"/>
      <c r="E4" s="4"/>
    </row>
    <row r="5" spans="1:5" ht="12.75">
      <c r="A5" s="1"/>
      <c r="B5" s="2"/>
      <c r="C5" s="3"/>
      <c r="D5" s="4"/>
      <c r="E5" s="4"/>
    </row>
    <row r="6" spans="1:5" ht="15.75">
      <c r="A6" s="142" t="s">
        <v>47</v>
      </c>
      <c r="B6" s="143"/>
      <c r="C6" s="144"/>
      <c r="D6" s="144"/>
      <c r="E6" s="144"/>
    </row>
    <row r="7" spans="1:5" ht="15.75">
      <c r="A7" s="5"/>
      <c r="B7" s="6"/>
      <c r="C7" s="7"/>
      <c r="D7" s="7"/>
      <c r="E7" s="7"/>
    </row>
    <row r="8" spans="1:5" ht="13.5" thickBot="1">
      <c r="A8" s="8"/>
      <c r="B8" s="9"/>
      <c r="C8" s="10"/>
      <c r="D8" s="10"/>
      <c r="E8" s="11" t="s">
        <v>2</v>
      </c>
    </row>
    <row r="9" spans="1:5" ht="26.25" thickBot="1">
      <c r="A9" s="83" t="s">
        <v>3</v>
      </c>
      <c r="B9" s="84" t="s">
        <v>4</v>
      </c>
      <c r="C9" s="14" t="s">
        <v>5</v>
      </c>
      <c r="D9" s="15" t="s">
        <v>6</v>
      </c>
      <c r="E9" s="16" t="s">
        <v>7</v>
      </c>
    </row>
    <row r="10" spans="1:5" ht="13.5" thickBot="1">
      <c r="A10" s="145" t="s">
        <v>8</v>
      </c>
      <c r="B10" s="146"/>
      <c r="C10" s="17">
        <f>SUM(C11:C16)</f>
        <v>1276842</v>
      </c>
      <c r="D10" s="17">
        <f>SUM(D11:D16)</f>
        <v>1500</v>
      </c>
      <c r="E10" s="18">
        <f>SUM(E11:E16)</f>
        <v>1278342</v>
      </c>
    </row>
    <row r="11" spans="1:5" ht="12.75">
      <c r="A11" s="19">
        <v>32</v>
      </c>
      <c r="B11" s="20" t="s">
        <v>21</v>
      </c>
      <c r="C11" s="21">
        <v>2311</v>
      </c>
      <c r="D11" s="21"/>
      <c r="E11" s="22">
        <f aca="true" t="shared" si="0" ref="E11:E16">SUM(C11:D11)</f>
        <v>2311</v>
      </c>
    </row>
    <row r="12" spans="1:5" ht="25.5" customHeight="1">
      <c r="A12" s="23">
        <v>3220</v>
      </c>
      <c r="B12" s="74" t="s">
        <v>48</v>
      </c>
      <c r="C12" s="26">
        <v>132039</v>
      </c>
      <c r="D12" s="26"/>
      <c r="E12" s="27">
        <f t="shared" si="0"/>
        <v>132039</v>
      </c>
    </row>
    <row r="13" spans="1:5" ht="13.5" customHeight="1">
      <c r="A13" s="23">
        <v>3500</v>
      </c>
      <c r="B13" s="74" t="s">
        <v>24</v>
      </c>
      <c r="C13" s="26">
        <v>5432</v>
      </c>
      <c r="D13" s="26">
        <v>800</v>
      </c>
      <c r="E13" s="27">
        <f t="shared" si="0"/>
        <v>6232</v>
      </c>
    </row>
    <row r="14" spans="1:5" ht="12.75">
      <c r="A14" s="23"/>
      <c r="B14" s="34" t="s">
        <v>36</v>
      </c>
      <c r="C14" s="26">
        <v>23609</v>
      </c>
      <c r="D14" s="26"/>
      <c r="E14" s="27">
        <f t="shared" si="0"/>
        <v>23609</v>
      </c>
    </row>
    <row r="15" spans="1:5" ht="12.75">
      <c r="A15" s="23"/>
      <c r="B15" s="24" t="s">
        <v>9</v>
      </c>
      <c r="C15" s="26">
        <v>362998</v>
      </c>
      <c r="D15" s="26">
        <v>700</v>
      </c>
      <c r="E15" s="27">
        <f t="shared" si="0"/>
        <v>363698</v>
      </c>
    </row>
    <row r="16" spans="1:5" ht="12.75">
      <c r="A16" s="23"/>
      <c r="B16" s="24" t="s">
        <v>28</v>
      </c>
      <c r="C16" s="26">
        <v>750453</v>
      </c>
      <c r="D16" s="26"/>
      <c r="E16" s="27">
        <f t="shared" si="0"/>
        <v>750453</v>
      </c>
    </row>
    <row r="17" spans="1:5" ht="13.5" thickBot="1">
      <c r="A17" s="75"/>
      <c r="B17" s="76"/>
      <c r="C17" s="29"/>
      <c r="D17" s="29"/>
      <c r="E17" s="30"/>
    </row>
    <row r="18" spans="1:5" ht="13.5" thickBot="1">
      <c r="A18" s="145" t="s">
        <v>10</v>
      </c>
      <c r="B18" s="146"/>
      <c r="C18" s="17">
        <f>SUM(C20,C21,C23,C30,)</f>
        <v>1276842</v>
      </c>
      <c r="D18" s="17">
        <f>SUM(D20,D21,D23,D30,)</f>
        <v>1500</v>
      </c>
      <c r="E18" s="18">
        <f>SUM(E20,E21,E23,E30,)</f>
        <v>1278342</v>
      </c>
    </row>
    <row r="19" spans="1:5" ht="12.75">
      <c r="A19" s="31" t="s">
        <v>11</v>
      </c>
      <c r="B19" s="32" t="s">
        <v>37</v>
      </c>
      <c r="C19" s="21"/>
      <c r="D19" s="21"/>
      <c r="E19" s="22">
        <f>SUM(C19:D19)</f>
        <v>0</v>
      </c>
    </row>
    <row r="20" spans="1:5" ht="12.75">
      <c r="A20" s="33"/>
      <c r="B20" s="34" t="s">
        <v>38</v>
      </c>
      <c r="C20" s="26">
        <v>347443</v>
      </c>
      <c r="D20" s="26"/>
      <c r="E20" s="27">
        <f>SUM(C20:D20)</f>
        <v>347443</v>
      </c>
    </row>
    <row r="21" spans="1:5" ht="12.75">
      <c r="A21" s="33"/>
      <c r="B21" s="34" t="s">
        <v>39</v>
      </c>
      <c r="C21" s="26">
        <v>650428</v>
      </c>
      <c r="D21" s="26"/>
      <c r="E21" s="27">
        <f>SUM(C21:D21)</f>
        <v>650428</v>
      </c>
    </row>
    <row r="22" spans="1:5" ht="12.75">
      <c r="A22" s="33" t="s">
        <v>13</v>
      </c>
      <c r="B22" s="34" t="s">
        <v>29</v>
      </c>
      <c r="C22" s="26"/>
      <c r="D22" s="26"/>
      <c r="E22" s="27"/>
    </row>
    <row r="23" spans="1:5" ht="12.75">
      <c r="A23" s="33"/>
      <c r="B23" s="59" t="s">
        <v>30</v>
      </c>
      <c r="C23" s="60">
        <v>178946</v>
      </c>
      <c r="D23" s="60">
        <v>1500</v>
      </c>
      <c r="E23" s="61">
        <f aca="true" t="shared" si="1" ref="E23:E29">SUM(C23:D23)</f>
        <v>180446</v>
      </c>
    </row>
    <row r="24" spans="1:5" ht="12.75">
      <c r="A24" s="33"/>
      <c r="B24" s="34" t="s">
        <v>15</v>
      </c>
      <c r="C24" s="26">
        <v>58321</v>
      </c>
      <c r="D24" s="26"/>
      <c r="E24" s="93">
        <f t="shared" si="1"/>
        <v>58321</v>
      </c>
    </row>
    <row r="25" spans="1:5" ht="12.75">
      <c r="A25" s="33"/>
      <c r="B25" s="34" t="s">
        <v>16</v>
      </c>
      <c r="C25" s="26">
        <v>10000</v>
      </c>
      <c r="D25" s="26"/>
      <c r="E25" s="93">
        <f t="shared" si="1"/>
        <v>10000</v>
      </c>
    </row>
    <row r="26" spans="1:5" ht="12.75">
      <c r="A26" s="33"/>
      <c r="B26" s="36" t="s">
        <v>17</v>
      </c>
      <c r="C26" s="26">
        <v>6015</v>
      </c>
      <c r="D26" s="26"/>
      <c r="E26" s="93">
        <f t="shared" si="1"/>
        <v>6015</v>
      </c>
    </row>
    <row r="27" spans="1:5" ht="12.75">
      <c r="A27" s="33"/>
      <c r="B27" s="34" t="s">
        <v>18</v>
      </c>
      <c r="C27" s="26">
        <v>4750</v>
      </c>
      <c r="D27" s="26"/>
      <c r="E27" s="93">
        <f t="shared" si="1"/>
        <v>4750</v>
      </c>
    </row>
    <row r="28" spans="1:5" ht="12.75">
      <c r="A28" s="33"/>
      <c r="B28" s="34" t="s">
        <v>19</v>
      </c>
      <c r="C28" s="26">
        <v>23558</v>
      </c>
      <c r="D28" s="26"/>
      <c r="E28" s="93">
        <f t="shared" si="1"/>
        <v>23558</v>
      </c>
    </row>
    <row r="29" spans="1:5" ht="12.75">
      <c r="A29" s="33"/>
      <c r="B29" s="62" t="s">
        <v>31</v>
      </c>
      <c r="C29" s="26">
        <v>7700</v>
      </c>
      <c r="D29" s="26"/>
      <c r="E29" s="93">
        <f t="shared" si="1"/>
        <v>7700</v>
      </c>
    </row>
    <row r="30" spans="1:5" ht="12.75">
      <c r="A30" s="33"/>
      <c r="B30" s="59" t="s">
        <v>33</v>
      </c>
      <c r="C30" s="60">
        <f>SUM(C31:C33)</f>
        <v>100025</v>
      </c>
      <c r="D30" s="60"/>
      <c r="E30" s="61">
        <f>SUM(E31:E33)</f>
        <v>100025</v>
      </c>
    </row>
    <row r="31" spans="1:5" ht="12.75">
      <c r="A31" s="33"/>
      <c r="B31" s="34" t="s">
        <v>32</v>
      </c>
      <c r="C31" s="26">
        <v>27474</v>
      </c>
      <c r="D31" s="26"/>
      <c r="E31" s="93">
        <f>SUM(C31:D31)</f>
        <v>27474</v>
      </c>
    </row>
    <row r="32" spans="1:5" ht="12.75">
      <c r="A32" s="77"/>
      <c r="B32" s="34" t="s">
        <v>34</v>
      </c>
      <c r="C32" s="26">
        <v>6757</v>
      </c>
      <c r="D32" s="78"/>
      <c r="E32" s="93">
        <f>SUM(C32:D32)</f>
        <v>6757</v>
      </c>
    </row>
    <row r="33" spans="1:5" ht="13.5" thickBot="1">
      <c r="A33" s="80"/>
      <c r="B33" s="94" t="s">
        <v>40</v>
      </c>
      <c r="C33" s="82">
        <v>65794</v>
      </c>
      <c r="D33" s="66"/>
      <c r="E33" s="95">
        <f>SUM(C33:D33)</f>
        <v>65794</v>
      </c>
    </row>
  </sheetData>
  <sheetProtection/>
  <mergeCells count="3">
    <mergeCell ref="A6:E6"/>
    <mergeCell ref="A10:B10"/>
    <mergeCell ref="A18:B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12.140625" style="0" customWidth="1"/>
    <col min="2" max="2" width="31.28125" style="0" customWidth="1"/>
    <col min="3" max="3" width="12.140625" style="0" customWidth="1"/>
    <col min="4" max="4" width="12.421875" style="0" customWidth="1"/>
    <col min="5" max="5" width="12.8515625" style="0" customWidth="1"/>
  </cols>
  <sheetData>
    <row r="1" spans="1:5" ht="12.75">
      <c r="A1" s="1"/>
      <c r="B1" s="2"/>
      <c r="C1" s="3" t="s">
        <v>49</v>
      </c>
      <c r="D1" s="4"/>
      <c r="E1" s="4"/>
    </row>
    <row r="2" spans="1:5" ht="12.75">
      <c r="A2" s="1"/>
      <c r="B2" s="2"/>
      <c r="C2" s="3" t="s">
        <v>1</v>
      </c>
      <c r="D2" s="4"/>
      <c r="E2" s="4"/>
    </row>
    <row r="3" spans="1:5" ht="12.75">
      <c r="A3" s="1"/>
      <c r="B3" s="2"/>
      <c r="C3" s="3" t="s">
        <v>70</v>
      </c>
      <c r="D3" s="4"/>
      <c r="E3" s="4"/>
    </row>
    <row r="4" spans="1:5" ht="12.75">
      <c r="A4" s="1"/>
      <c r="B4" s="2"/>
      <c r="C4" s="3" t="s">
        <v>75</v>
      </c>
      <c r="D4" s="4"/>
      <c r="E4" s="4"/>
    </row>
    <row r="5" spans="1:5" ht="12.75">
      <c r="A5" s="1"/>
      <c r="B5" s="2"/>
      <c r="C5" s="3"/>
      <c r="D5" s="4"/>
      <c r="E5" s="4"/>
    </row>
    <row r="6" spans="1:5" ht="15.75">
      <c r="A6" s="142" t="s">
        <v>50</v>
      </c>
      <c r="B6" s="143"/>
      <c r="C6" s="144"/>
      <c r="D6" s="144"/>
      <c r="E6" s="144"/>
    </row>
    <row r="7" spans="1:5" ht="15.75">
      <c r="A7" s="5"/>
      <c r="B7" s="6"/>
      <c r="C7" s="7"/>
      <c r="D7" s="7"/>
      <c r="E7" s="7"/>
    </row>
    <row r="8" spans="1:5" ht="13.5" thickBot="1">
      <c r="A8" s="8"/>
      <c r="B8" s="9"/>
      <c r="C8" s="10"/>
      <c r="D8" s="10"/>
      <c r="E8" s="11" t="s">
        <v>2</v>
      </c>
    </row>
    <row r="9" spans="1:5" ht="26.25" thickBot="1">
      <c r="A9" s="12" t="s">
        <v>3</v>
      </c>
      <c r="B9" s="13" t="s">
        <v>4</v>
      </c>
      <c r="C9" s="14" t="s">
        <v>5</v>
      </c>
      <c r="D9" s="15" t="s">
        <v>6</v>
      </c>
      <c r="E9" s="16" t="s">
        <v>7</v>
      </c>
    </row>
    <row r="10" spans="1:5" ht="13.5" thickBot="1">
      <c r="A10" s="145" t="s">
        <v>8</v>
      </c>
      <c r="B10" s="146"/>
      <c r="C10" s="96">
        <f>SUM(C11:C14)</f>
        <v>268598</v>
      </c>
      <c r="D10" s="96">
        <f>SUM(D11:D14)</f>
        <v>3249</v>
      </c>
      <c r="E10" s="97">
        <f>SUM(E11:E14)</f>
        <v>271847</v>
      </c>
    </row>
    <row r="11" spans="1:5" ht="12.75">
      <c r="A11" s="19">
        <v>32</v>
      </c>
      <c r="B11" s="20" t="s">
        <v>21</v>
      </c>
      <c r="C11" s="98">
        <v>867</v>
      </c>
      <c r="D11" s="99"/>
      <c r="E11" s="100">
        <f>SUM(C11:D11)</f>
        <v>867</v>
      </c>
    </row>
    <row r="12" spans="1:5" ht="12.75">
      <c r="A12" s="101">
        <v>3233</v>
      </c>
      <c r="B12" s="34" t="s">
        <v>22</v>
      </c>
      <c r="C12" s="102">
        <v>40</v>
      </c>
      <c r="D12" s="103"/>
      <c r="E12" s="102">
        <f>SUM(C12:D12)</f>
        <v>40</v>
      </c>
    </row>
    <row r="13" spans="1:5" ht="12.75">
      <c r="A13" s="101">
        <v>3500</v>
      </c>
      <c r="B13" s="104" t="s">
        <v>24</v>
      </c>
      <c r="C13" s="102">
        <v>7418</v>
      </c>
      <c r="D13" s="103">
        <v>680</v>
      </c>
      <c r="E13" s="102">
        <f>SUM(C13:D13)</f>
        <v>8098</v>
      </c>
    </row>
    <row r="14" spans="1:5" ht="12.75">
      <c r="A14" s="101"/>
      <c r="B14" s="105" t="s">
        <v>9</v>
      </c>
      <c r="C14" s="102">
        <v>260273</v>
      </c>
      <c r="D14" s="102">
        <v>2569</v>
      </c>
      <c r="E14" s="102">
        <f>SUM(C14:D14)</f>
        <v>262842</v>
      </c>
    </row>
    <row r="15" spans="1:5" ht="12.75">
      <c r="A15" s="91"/>
      <c r="B15" s="106"/>
      <c r="C15" s="102"/>
      <c r="D15" s="102"/>
      <c r="E15" s="102"/>
    </row>
    <row r="16" spans="1:5" ht="13.5" thickBot="1">
      <c r="A16" s="149" t="s">
        <v>10</v>
      </c>
      <c r="B16" s="150"/>
      <c r="C16" s="107">
        <f>SUM(C17:C18)</f>
        <v>268598</v>
      </c>
      <c r="D16" s="107">
        <f>SUM(D17:D18)</f>
        <v>3249</v>
      </c>
      <c r="E16" s="108">
        <f>SUM(E17:E18)</f>
        <v>271847</v>
      </c>
    </row>
    <row r="17" spans="1:5" ht="12.75">
      <c r="A17" s="31" t="s">
        <v>11</v>
      </c>
      <c r="B17" s="32" t="s">
        <v>12</v>
      </c>
      <c r="C17" s="98">
        <v>163205</v>
      </c>
      <c r="D17" s="98"/>
      <c r="E17" s="100">
        <f aca="true" t="shared" si="0" ref="E17:E23">SUM(C17:D17)</f>
        <v>163205</v>
      </c>
    </row>
    <row r="18" spans="1:5" ht="12.75">
      <c r="A18" s="33" t="s">
        <v>13</v>
      </c>
      <c r="B18" s="34" t="s">
        <v>14</v>
      </c>
      <c r="C18" s="102">
        <v>105393</v>
      </c>
      <c r="D18" s="102">
        <v>3249</v>
      </c>
      <c r="E18" s="109">
        <f t="shared" si="0"/>
        <v>108642</v>
      </c>
    </row>
    <row r="19" spans="1:5" ht="12.75">
      <c r="A19" s="33"/>
      <c r="B19" s="34" t="s">
        <v>15</v>
      </c>
      <c r="C19" s="102">
        <v>18213</v>
      </c>
      <c r="D19" s="102"/>
      <c r="E19" s="109">
        <f t="shared" si="0"/>
        <v>18213</v>
      </c>
    </row>
    <row r="20" spans="1:5" ht="12.75">
      <c r="A20" s="33"/>
      <c r="B20" s="34" t="s">
        <v>16</v>
      </c>
      <c r="C20" s="102">
        <v>4000</v>
      </c>
      <c r="D20" s="102">
        <v>2569</v>
      </c>
      <c r="E20" s="109">
        <f t="shared" si="0"/>
        <v>6569</v>
      </c>
    </row>
    <row r="21" spans="1:5" ht="12.75">
      <c r="A21" s="33"/>
      <c r="B21" s="36" t="s">
        <v>17</v>
      </c>
      <c r="C21" s="102">
        <v>300</v>
      </c>
      <c r="D21" s="102"/>
      <c r="E21" s="109">
        <f t="shared" si="0"/>
        <v>300</v>
      </c>
    </row>
    <row r="22" spans="1:5" ht="12.75">
      <c r="A22" s="33"/>
      <c r="B22" s="34" t="s">
        <v>18</v>
      </c>
      <c r="C22" s="102">
        <v>10959</v>
      </c>
      <c r="D22" s="102"/>
      <c r="E22" s="109">
        <f t="shared" si="0"/>
        <v>10959</v>
      </c>
    </row>
    <row r="23" spans="1:5" ht="12.75">
      <c r="A23" s="33"/>
      <c r="B23" s="34" t="s">
        <v>19</v>
      </c>
      <c r="C23" s="102">
        <v>1535</v>
      </c>
      <c r="D23" s="102"/>
      <c r="E23" s="109">
        <f t="shared" si="0"/>
        <v>1535</v>
      </c>
    </row>
    <row r="24" spans="1:5" ht="13.5" thickBot="1">
      <c r="A24" s="37"/>
      <c r="B24" s="110"/>
      <c r="C24" s="111"/>
      <c r="D24" s="111"/>
      <c r="E24" s="112"/>
    </row>
  </sheetData>
  <sheetProtection/>
  <mergeCells count="3">
    <mergeCell ref="A6:E6"/>
    <mergeCell ref="A10:B10"/>
    <mergeCell ref="A16:B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10.8515625" style="0" customWidth="1"/>
    <col min="2" max="2" width="38.00390625" style="0" customWidth="1"/>
    <col min="3" max="3" width="11.28125" style="0" customWidth="1"/>
    <col min="4" max="4" width="11.7109375" style="0" customWidth="1"/>
    <col min="5" max="5" width="12.421875" style="0" customWidth="1"/>
  </cols>
  <sheetData>
    <row r="1" spans="1:5" ht="12.75">
      <c r="A1" s="1"/>
      <c r="B1" s="2"/>
      <c r="C1" s="3" t="s">
        <v>51</v>
      </c>
      <c r="D1" s="4"/>
      <c r="E1" s="4"/>
    </row>
    <row r="2" spans="1:5" ht="12.75">
      <c r="A2" s="1"/>
      <c r="B2" s="2"/>
      <c r="C2" s="3" t="s">
        <v>1</v>
      </c>
      <c r="D2" s="4"/>
      <c r="E2" s="4"/>
    </row>
    <row r="3" spans="1:5" ht="12.75">
      <c r="A3" s="1"/>
      <c r="B3" s="2"/>
      <c r="C3" s="3" t="s">
        <v>70</v>
      </c>
      <c r="D3" s="4"/>
      <c r="E3" s="4"/>
    </row>
    <row r="4" spans="1:5" ht="12.75">
      <c r="A4" s="1"/>
      <c r="B4" s="2"/>
      <c r="C4" s="3" t="s">
        <v>74</v>
      </c>
      <c r="D4" s="4"/>
      <c r="E4" s="4"/>
    </row>
    <row r="5" spans="1:5" ht="12.75">
      <c r="A5" s="1"/>
      <c r="B5" s="2"/>
      <c r="C5" s="3"/>
      <c r="D5" s="4"/>
      <c r="E5" s="4"/>
    </row>
    <row r="6" spans="1:5" ht="15.75">
      <c r="A6" s="142" t="s">
        <v>52</v>
      </c>
      <c r="B6" s="143"/>
      <c r="C6" s="144"/>
      <c r="D6" s="144"/>
      <c r="E6" s="144"/>
    </row>
    <row r="7" spans="1:5" ht="15.75">
      <c r="A7" s="5"/>
      <c r="B7" s="6"/>
      <c r="C7" s="7"/>
      <c r="D7" s="7"/>
      <c r="E7" s="7"/>
    </row>
    <row r="8" spans="1:5" ht="13.5" thickBot="1">
      <c r="A8" s="8"/>
      <c r="B8" s="9"/>
      <c r="C8" s="10"/>
      <c r="D8" s="10"/>
      <c r="E8" s="11" t="s">
        <v>2</v>
      </c>
    </row>
    <row r="9" spans="1:5" ht="26.25" thickBot="1">
      <c r="A9" s="83" t="s">
        <v>3</v>
      </c>
      <c r="B9" s="84" t="s">
        <v>4</v>
      </c>
      <c r="C9" s="14" t="s">
        <v>5</v>
      </c>
      <c r="D9" s="15" t="s">
        <v>6</v>
      </c>
      <c r="E9" s="16" t="s">
        <v>7</v>
      </c>
    </row>
    <row r="10" spans="1:5" ht="13.5" thickBot="1">
      <c r="A10" s="145" t="s">
        <v>8</v>
      </c>
      <c r="B10" s="146"/>
      <c r="C10" s="17">
        <f>SUM(C11:C14)</f>
        <v>305371</v>
      </c>
      <c r="D10" s="17">
        <f>D11+D14+D13</f>
        <v>4641</v>
      </c>
      <c r="E10" s="18">
        <f>SUM(E11:E14)</f>
        <v>310012</v>
      </c>
    </row>
    <row r="11" spans="1:5" ht="12.75">
      <c r="A11" s="19">
        <v>32</v>
      </c>
      <c r="B11" s="20" t="s">
        <v>21</v>
      </c>
      <c r="C11" s="21">
        <v>19321</v>
      </c>
      <c r="D11" s="45"/>
      <c r="E11" s="22">
        <f>SUM(C11:D11)</f>
        <v>19321</v>
      </c>
    </row>
    <row r="12" spans="1:5" ht="12.75">
      <c r="A12" s="19">
        <v>3233</v>
      </c>
      <c r="B12" s="20" t="s">
        <v>53</v>
      </c>
      <c r="C12" s="21">
        <v>14333</v>
      </c>
      <c r="D12" s="45"/>
      <c r="E12" s="22">
        <f>SUM(C12:D12)</f>
        <v>14333</v>
      </c>
    </row>
    <row r="13" spans="1:5" ht="12.75">
      <c r="A13" s="19">
        <v>3500</v>
      </c>
      <c r="B13" s="20" t="s">
        <v>24</v>
      </c>
      <c r="C13" s="21">
        <v>6024</v>
      </c>
      <c r="D13" s="45">
        <v>3645</v>
      </c>
      <c r="E13" s="22">
        <f>SUM(C13:D13)</f>
        <v>9669</v>
      </c>
    </row>
    <row r="14" spans="1:5" ht="12.75">
      <c r="A14" s="23"/>
      <c r="B14" s="24" t="s">
        <v>9</v>
      </c>
      <c r="C14" s="26">
        <v>265693</v>
      </c>
      <c r="D14" s="35">
        <v>996</v>
      </c>
      <c r="E14" s="27">
        <f>SUM(C14:D14)</f>
        <v>266689</v>
      </c>
    </row>
    <row r="15" spans="1:5" ht="13.5" thickBot="1">
      <c r="A15" s="28"/>
      <c r="B15" s="9"/>
      <c r="C15" s="29"/>
      <c r="D15" s="55"/>
      <c r="E15" s="30"/>
    </row>
    <row r="16" spans="1:5" ht="13.5" thickBot="1">
      <c r="A16" s="145" t="s">
        <v>10</v>
      </c>
      <c r="B16" s="146"/>
      <c r="C16" s="17">
        <f>SUM(C17:C18)</f>
        <v>305371</v>
      </c>
      <c r="D16" s="17">
        <f>SUM(D17:D18)</f>
        <v>4641</v>
      </c>
      <c r="E16" s="18">
        <f>SUM(E17:E18)</f>
        <v>310012</v>
      </c>
    </row>
    <row r="17" spans="1:5" ht="12.75">
      <c r="A17" s="31" t="s">
        <v>11</v>
      </c>
      <c r="B17" s="32" t="s">
        <v>12</v>
      </c>
      <c r="C17" s="21">
        <v>192532</v>
      </c>
      <c r="D17" s="45"/>
      <c r="E17" s="22">
        <f aca="true" t="shared" si="0" ref="E17:E24">SUM(C17:D17)</f>
        <v>192532</v>
      </c>
    </row>
    <row r="18" spans="1:5" ht="12.75">
      <c r="A18" s="33" t="s">
        <v>13</v>
      </c>
      <c r="B18" s="34" t="s">
        <v>14</v>
      </c>
      <c r="C18" s="26">
        <v>112839</v>
      </c>
      <c r="D18" s="35">
        <v>4641</v>
      </c>
      <c r="E18" s="27">
        <f t="shared" si="0"/>
        <v>117480</v>
      </c>
    </row>
    <row r="19" spans="1:5" ht="12.75">
      <c r="A19" s="33"/>
      <c r="B19" s="34" t="s">
        <v>15</v>
      </c>
      <c r="C19" s="26">
        <v>42417</v>
      </c>
      <c r="D19" s="26"/>
      <c r="E19" s="27">
        <f t="shared" si="0"/>
        <v>42417</v>
      </c>
    </row>
    <row r="20" spans="1:5" ht="12.75">
      <c r="A20" s="33"/>
      <c r="B20" s="34" t="s">
        <v>16</v>
      </c>
      <c r="C20" s="35">
        <v>9571</v>
      </c>
      <c r="D20" s="26">
        <v>996</v>
      </c>
      <c r="E20" s="27">
        <f t="shared" si="0"/>
        <v>10567</v>
      </c>
    </row>
    <row r="21" spans="1:5" ht="12.75">
      <c r="A21" s="33"/>
      <c r="B21" s="36" t="s">
        <v>17</v>
      </c>
      <c r="C21" s="35">
        <v>829</v>
      </c>
      <c r="D21" s="26"/>
      <c r="E21" s="27">
        <f t="shared" si="0"/>
        <v>829</v>
      </c>
    </row>
    <row r="22" spans="1:5" ht="12.75">
      <c r="A22" s="33"/>
      <c r="B22" s="34" t="s">
        <v>18</v>
      </c>
      <c r="C22" s="35">
        <v>3500</v>
      </c>
      <c r="D22" s="26"/>
      <c r="E22" s="27">
        <f t="shared" si="0"/>
        <v>3500</v>
      </c>
    </row>
    <row r="23" spans="1:5" ht="12.75">
      <c r="A23" s="33"/>
      <c r="B23" s="34" t="s">
        <v>19</v>
      </c>
      <c r="C23" s="35">
        <v>8841</v>
      </c>
      <c r="D23" s="26"/>
      <c r="E23" s="27">
        <f t="shared" si="0"/>
        <v>8841</v>
      </c>
    </row>
    <row r="24" spans="1:5" ht="13.5" thickBot="1">
      <c r="A24" s="37"/>
      <c r="B24" s="38" t="s">
        <v>27</v>
      </c>
      <c r="C24" s="39">
        <v>14274</v>
      </c>
      <c r="D24" s="39">
        <v>3645</v>
      </c>
      <c r="E24" s="90">
        <f t="shared" si="0"/>
        <v>17919</v>
      </c>
    </row>
  </sheetData>
  <sheetProtection/>
  <mergeCells count="3">
    <mergeCell ref="A6:E6"/>
    <mergeCell ref="A10:B10"/>
    <mergeCell ref="A16:B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12.140625" style="0" customWidth="1"/>
    <col min="2" max="2" width="31.8515625" style="0" customWidth="1"/>
    <col min="3" max="4" width="11.57421875" style="0" customWidth="1"/>
    <col min="5" max="5" width="14.421875" style="0" customWidth="1"/>
  </cols>
  <sheetData>
    <row r="1" spans="1:5" ht="12.75">
      <c r="A1" s="1"/>
      <c r="B1" s="2"/>
      <c r="C1" s="3" t="s">
        <v>54</v>
      </c>
      <c r="D1" s="4"/>
      <c r="E1" s="4"/>
    </row>
    <row r="2" spans="1:5" ht="12.75">
      <c r="A2" s="1"/>
      <c r="B2" s="2"/>
      <c r="C2" s="3" t="s">
        <v>1</v>
      </c>
      <c r="D2" s="4"/>
      <c r="E2" s="4"/>
    </row>
    <row r="3" spans="1:5" ht="12.75">
      <c r="A3" s="1"/>
      <c r="B3" s="2"/>
      <c r="C3" s="3" t="s">
        <v>70</v>
      </c>
      <c r="D3" s="4"/>
      <c r="E3" s="4"/>
    </row>
    <row r="4" spans="1:5" ht="12.75">
      <c r="A4" s="1"/>
      <c r="B4" s="2"/>
      <c r="C4" s="3" t="s">
        <v>74</v>
      </c>
      <c r="D4" s="4"/>
      <c r="E4" s="4"/>
    </row>
    <row r="5" spans="1:5" ht="12.75">
      <c r="A5" s="1"/>
      <c r="B5" s="2"/>
      <c r="C5" s="3"/>
      <c r="D5" s="4"/>
      <c r="E5" s="4"/>
    </row>
    <row r="6" spans="1:5" ht="15.75">
      <c r="A6" s="142" t="s">
        <v>55</v>
      </c>
      <c r="B6" s="143"/>
      <c r="C6" s="144"/>
      <c r="D6" s="144"/>
      <c r="E6" s="144"/>
    </row>
    <row r="7" spans="1:5" ht="15.75">
      <c r="A7" s="5"/>
      <c r="B7" s="6"/>
      <c r="C7" s="7"/>
      <c r="D7" s="7"/>
      <c r="E7" s="7"/>
    </row>
    <row r="8" spans="1:5" ht="13.5" thickBot="1">
      <c r="A8" s="8"/>
      <c r="B8" s="9"/>
      <c r="C8" s="10"/>
      <c r="D8" s="10"/>
      <c r="E8" s="11" t="s">
        <v>2</v>
      </c>
    </row>
    <row r="9" spans="1:5" ht="26.25" thickBot="1">
      <c r="A9" s="12" t="s">
        <v>3</v>
      </c>
      <c r="B9" s="13" t="s">
        <v>4</v>
      </c>
      <c r="C9" s="14" t="s">
        <v>5</v>
      </c>
      <c r="D9" s="15" t="s">
        <v>6</v>
      </c>
      <c r="E9" s="16" t="s">
        <v>7</v>
      </c>
    </row>
    <row r="10" spans="1:5" ht="13.5" thickBot="1">
      <c r="A10" s="145" t="s">
        <v>8</v>
      </c>
      <c r="B10" s="146"/>
      <c r="C10" s="17">
        <f>SUM(C11:C13)</f>
        <v>76465</v>
      </c>
      <c r="D10" s="17">
        <f>SUM(D11:D13)</f>
        <v>440</v>
      </c>
      <c r="E10" s="18">
        <f>SUM(E11:E13)</f>
        <v>76905</v>
      </c>
    </row>
    <row r="11" spans="1:5" ht="12.75">
      <c r="A11" s="19">
        <v>32</v>
      </c>
      <c r="B11" s="20" t="s">
        <v>21</v>
      </c>
      <c r="C11" s="21">
        <v>950</v>
      </c>
      <c r="D11" s="21"/>
      <c r="E11" s="22">
        <f>SUM(C11:D11)</f>
        <v>950</v>
      </c>
    </row>
    <row r="12" spans="1:5" ht="12.75">
      <c r="A12" s="19">
        <v>3500</v>
      </c>
      <c r="B12" s="20" t="s">
        <v>24</v>
      </c>
      <c r="C12" s="21">
        <v>737</v>
      </c>
      <c r="D12" s="21">
        <v>440</v>
      </c>
      <c r="E12" s="22">
        <f>SUM(C12:D12)</f>
        <v>1177</v>
      </c>
    </row>
    <row r="13" spans="1:5" ht="12.75">
      <c r="A13" s="23"/>
      <c r="B13" s="24" t="s">
        <v>9</v>
      </c>
      <c r="C13" s="26">
        <v>74778</v>
      </c>
      <c r="D13" s="26"/>
      <c r="E13" s="27">
        <f>SUM(C13:D13)</f>
        <v>74778</v>
      </c>
    </row>
    <row r="14" spans="1:5" ht="13.5" thickBot="1">
      <c r="A14" s="28"/>
      <c r="B14" s="9"/>
      <c r="C14" s="29"/>
      <c r="D14" s="29"/>
      <c r="E14" s="30"/>
    </row>
    <row r="15" spans="1:5" ht="13.5" thickBot="1">
      <c r="A15" s="145" t="s">
        <v>10</v>
      </c>
      <c r="B15" s="146"/>
      <c r="C15" s="17">
        <f>SUM(C16:C17)</f>
        <v>76465</v>
      </c>
      <c r="D15" s="17">
        <f>SUM(D16:D17)</f>
        <v>440</v>
      </c>
      <c r="E15" s="18">
        <f>SUM(E16:E17)</f>
        <v>76905</v>
      </c>
    </row>
    <row r="16" spans="1:5" ht="12.75">
      <c r="A16" s="31" t="s">
        <v>11</v>
      </c>
      <c r="B16" s="32" t="s">
        <v>12</v>
      </c>
      <c r="C16" s="21">
        <v>44798</v>
      </c>
      <c r="D16" s="21"/>
      <c r="E16" s="22">
        <f aca="true" t="shared" si="0" ref="E16:E22">SUM(C16:D16)</f>
        <v>44798</v>
      </c>
    </row>
    <row r="17" spans="1:5" ht="12.75">
      <c r="A17" s="33" t="s">
        <v>13</v>
      </c>
      <c r="B17" s="34" t="s">
        <v>14</v>
      </c>
      <c r="C17" s="26">
        <v>31667</v>
      </c>
      <c r="D17" s="26">
        <v>440</v>
      </c>
      <c r="E17" s="27">
        <f t="shared" si="0"/>
        <v>32107</v>
      </c>
    </row>
    <row r="18" spans="1:5" ht="12.75">
      <c r="A18" s="33"/>
      <c r="B18" s="34" t="s">
        <v>15</v>
      </c>
      <c r="C18" s="26">
        <v>7400</v>
      </c>
      <c r="D18" s="26"/>
      <c r="E18" s="27">
        <f t="shared" si="0"/>
        <v>7400</v>
      </c>
    </row>
    <row r="19" spans="1:5" ht="12.75">
      <c r="A19" s="33"/>
      <c r="B19" s="34" t="s">
        <v>16</v>
      </c>
      <c r="C19" s="26">
        <v>4900</v>
      </c>
      <c r="D19" s="26">
        <v>100</v>
      </c>
      <c r="E19" s="27">
        <f t="shared" si="0"/>
        <v>5000</v>
      </c>
    </row>
    <row r="20" spans="1:5" ht="12.75">
      <c r="A20" s="33"/>
      <c r="B20" s="36" t="s">
        <v>17</v>
      </c>
      <c r="C20" s="26">
        <v>200</v>
      </c>
      <c r="D20" s="26"/>
      <c r="E20" s="27">
        <f t="shared" si="0"/>
        <v>200</v>
      </c>
    </row>
    <row r="21" spans="1:5" ht="12.75">
      <c r="A21" s="33"/>
      <c r="B21" s="34" t="s">
        <v>18</v>
      </c>
      <c r="C21" s="26">
        <v>800</v>
      </c>
      <c r="D21" s="26"/>
      <c r="E21" s="27">
        <f t="shared" si="0"/>
        <v>800</v>
      </c>
    </row>
    <row r="22" spans="1:5" ht="12.75">
      <c r="A22" s="33"/>
      <c r="B22" s="34" t="s">
        <v>19</v>
      </c>
      <c r="C22" s="26">
        <v>4300</v>
      </c>
      <c r="D22" s="26">
        <v>-100</v>
      </c>
      <c r="E22" s="27">
        <f t="shared" si="0"/>
        <v>4200</v>
      </c>
    </row>
    <row r="23" spans="1:5" ht="13.5" thickBot="1">
      <c r="A23" s="37"/>
      <c r="B23" s="110"/>
      <c r="C23" s="82"/>
      <c r="D23" s="82"/>
      <c r="E23" s="90"/>
    </row>
  </sheetData>
  <sheetProtection/>
  <mergeCells count="3">
    <mergeCell ref="A6:E6"/>
    <mergeCell ref="A10:B10"/>
    <mergeCell ref="A15: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13.28125" style="0" customWidth="1"/>
    <col min="2" max="2" width="30.421875" style="0" customWidth="1"/>
    <col min="3" max="3" width="12.8515625" style="0" customWidth="1"/>
    <col min="4" max="4" width="12.7109375" style="0" customWidth="1"/>
    <col min="5" max="5" width="15.57421875" style="0" customWidth="1"/>
  </cols>
  <sheetData>
    <row r="1" spans="1:5" ht="12.75">
      <c r="A1" s="1"/>
      <c r="B1" s="2"/>
      <c r="C1" s="3" t="s">
        <v>56</v>
      </c>
      <c r="D1" s="4"/>
      <c r="E1" s="4"/>
    </row>
    <row r="2" spans="1:5" ht="12.75">
      <c r="A2" s="1"/>
      <c r="B2" s="2"/>
      <c r="C2" s="3" t="s">
        <v>1</v>
      </c>
      <c r="D2" s="4"/>
      <c r="E2" s="4"/>
    </row>
    <row r="3" spans="1:5" ht="12.75">
      <c r="A3" s="1"/>
      <c r="B3" s="2"/>
      <c r="C3" s="3" t="s">
        <v>70</v>
      </c>
      <c r="D3" s="4"/>
      <c r="E3" s="4"/>
    </row>
    <row r="4" spans="1:5" ht="12.75">
      <c r="A4" s="1"/>
      <c r="B4" s="2"/>
      <c r="C4" s="3" t="s">
        <v>74</v>
      </c>
      <c r="D4" s="4"/>
      <c r="E4" s="4"/>
    </row>
    <row r="5" spans="1:5" ht="12.75">
      <c r="A5" s="1"/>
      <c r="B5" s="2"/>
      <c r="C5" s="3"/>
      <c r="D5" s="4"/>
      <c r="E5" s="4"/>
    </row>
    <row r="6" spans="1:5" ht="15.75">
      <c r="A6" s="142" t="s">
        <v>57</v>
      </c>
      <c r="B6" s="143"/>
      <c r="C6" s="144"/>
      <c r="D6" s="144"/>
      <c r="E6" s="144"/>
    </row>
    <row r="7" spans="1:5" ht="15.75">
      <c r="A7" s="5"/>
      <c r="B7" s="6"/>
      <c r="C7" s="7"/>
      <c r="D7" s="7"/>
      <c r="E7" s="7"/>
    </row>
    <row r="8" spans="1:5" ht="13.5" thickBot="1">
      <c r="A8" s="8"/>
      <c r="B8" s="9"/>
      <c r="C8" s="10"/>
      <c r="D8" s="10"/>
      <c r="E8" s="11" t="s">
        <v>2</v>
      </c>
    </row>
    <row r="9" spans="1:5" ht="26.25" thickBot="1">
      <c r="A9" s="83" t="s">
        <v>3</v>
      </c>
      <c r="B9" s="84" t="s">
        <v>4</v>
      </c>
      <c r="C9" s="14" t="s">
        <v>5</v>
      </c>
      <c r="D9" s="15" t="s">
        <v>6</v>
      </c>
      <c r="E9" s="16" t="s">
        <v>7</v>
      </c>
    </row>
    <row r="10" spans="1:5" ht="13.5" thickBot="1">
      <c r="A10" s="145" t="s">
        <v>8</v>
      </c>
      <c r="B10" s="146"/>
      <c r="C10" s="113">
        <f>SUM(C11:C12)</f>
        <v>107444</v>
      </c>
      <c r="D10" s="113">
        <f>SUM(D11:D12)</f>
        <v>0</v>
      </c>
      <c r="E10" s="114">
        <f>SUM(E11:E12)</f>
        <v>107444</v>
      </c>
    </row>
    <row r="11" spans="1:5" ht="12.75">
      <c r="A11" s="19">
        <v>32</v>
      </c>
      <c r="B11" s="20" t="s">
        <v>21</v>
      </c>
      <c r="C11" s="115">
        <v>2500</v>
      </c>
      <c r="D11" s="116"/>
      <c r="E11" s="117">
        <f>SUM(C11:D11)</f>
        <v>2500</v>
      </c>
    </row>
    <row r="12" spans="1:5" ht="12.75">
      <c r="A12" s="23"/>
      <c r="B12" s="24" t="s">
        <v>9</v>
      </c>
      <c r="C12" s="118">
        <v>104944</v>
      </c>
      <c r="D12" s="118"/>
      <c r="E12" s="119">
        <f>SUM(C12:D12)</f>
        <v>104944</v>
      </c>
    </row>
    <row r="13" spans="1:5" ht="13.5" thickBot="1">
      <c r="A13" s="28"/>
      <c r="B13" s="9"/>
      <c r="C13" s="120"/>
      <c r="D13" s="120"/>
      <c r="E13" s="121"/>
    </row>
    <row r="14" spans="1:5" ht="13.5" thickBot="1">
      <c r="A14" s="145" t="s">
        <v>10</v>
      </c>
      <c r="B14" s="146"/>
      <c r="C14" s="113">
        <f>SUM(C15,C16,C22,)</f>
        <v>107444</v>
      </c>
      <c r="D14" s="113">
        <f>SUM(D15,D16,D22,)</f>
        <v>0</v>
      </c>
      <c r="E14" s="114">
        <f>SUM(E15,E16,E22,)</f>
        <v>107444</v>
      </c>
    </row>
    <row r="15" spans="1:5" ht="12.75">
      <c r="A15" s="31" t="s">
        <v>11</v>
      </c>
      <c r="B15" s="32" t="s">
        <v>12</v>
      </c>
      <c r="C15" s="115">
        <v>74860</v>
      </c>
      <c r="D15" s="116"/>
      <c r="E15" s="117">
        <f aca="true" t="shared" si="0" ref="E15:E22">SUM(C15:D15)</f>
        <v>74860</v>
      </c>
    </row>
    <row r="16" spans="1:5" ht="12.75">
      <c r="A16" s="33" t="s">
        <v>13</v>
      </c>
      <c r="B16" s="34" t="s">
        <v>14</v>
      </c>
      <c r="C16" s="118">
        <v>13674</v>
      </c>
      <c r="D16" s="122"/>
      <c r="E16" s="119">
        <f t="shared" si="0"/>
        <v>13674</v>
      </c>
    </row>
    <row r="17" spans="1:5" ht="12.75">
      <c r="A17" s="33"/>
      <c r="B17" s="34" t="s">
        <v>15</v>
      </c>
      <c r="C17" s="123">
        <v>1292</v>
      </c>
      <c r="D17" s="122">
        <v>200</v>
      </c>
      <c r="E17" s="119">
        <f t="shared" si="0"/>
        <v>1492</v>
      </c>
    </row>
    <row r="18" spans="1:5" ht="12.75">
      <c r="A18" s="33"/>
      <c r="B18" s="34" t="s">
        <v>16</v>
      </c>
      <c r="C18" s="118">
        <v>0</v>
      </c>
      <c r="D18" s="118"/>
      <c r="E18" s="119">
        <f t="shared" si="0"/>
        <v>0</v>
      </c>
    </row>
    <row r="19" spans="1:5" ht="12.75">
      <c r="A19" s="33"/>
      <c r="B19" s="36" t="s">
        <v>17</v>
      </c>
      <c r="C19" s="118">
        <v>360</v>
      </c>
      <c r="D19" s="118"/>
      <c r="E19" s="119">
        <f t="shared" si="0"/>
        <v>360</v>
      </c>
    </row>
    <row r="20" spans="1:5" ht="12.75">
      <c r="A20" s="33"/>
      <c r="B20" s="34" t="s">
        <v>18</v>
      </c>
      <c r="C20" s="118">
        <v>0</v>
      </c>
      <c r="D20" s="118"/>
      <c r="E20" s="119">
        <f t="shared" si="0"/>
        <v>0</v>
      </c>
    </row>
    <row r="21" spans="1:5" ht="12.75">
      <c r="A21" s="33"/>
      <c r="B21" s="34" t="s">
        <v>19</v>
      </c>
      <c r="C21" s="118">
        <v>0</v>
      </c>
      <c r="D21" s="118"/>
      <c r="E21" s="119">
        <f t="shared" si="0"/>
        <v>0</v>
      </c>
    </row>
    <row r="22" spans="1:5" ht="13.5" thickBot="1">
      <c r="A22" s="37" t="s">
        <v>58</v>
      </c>
      <c r="B22" s="94" t="s">
        <v>59</v>
      </c>
      <c r="C22" s="124">
        <v>18910</v>
      </c>
      <c r="D22" s="124"/>
      <c r="E22" s="125">
        <f t="shared" si="0"/>
        <v>18910</v>
      </c>
    </row>
  </sheetData>
  <sheetProtection/>
  <mergeCells count="3">
    <mergeCell ref="A6:E6"/>
    <mergeCell ref="A10:B10"/>
    <mergeCell ref="A14:B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Kutsenko Jelena</dc:creator>
  <cp:keywords/>
  <dc:description/>
  <cp:lastModifiedBy>Admin</cp:lastModifiedBy>
  <cp:lastPrinted>2013-11-28T08:04:33Z</cp:lastPrinted>
  <dcterms:created xsi:type="dcterms:W3CDTF">2013-11-08T07:40:17Z</dcterms:created>
  <dcterms:modified xsi:type="dcterms:W3CDTF">2013-12-02T13:55:30Z</dcterms:modified>
  <cp:category/>
  <cp:version/>
  <cp:contentType/>
  <cp:contentStatus/>
</cp:coreProperties>
</file>