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la Pääsupesa" sheetId="1" r:id="rId1"/>
    <sheet name="la Jaaniussike" sheetId="2" r:id="rId2"/>
    <sheet name="Vanalinna Kool" sheetId="3" r:id="rId3"/>
    <sheet name="Gümnaasium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<sst xmlns="http://schemas.openxmlformats.org/spreadsheetml/2006/main" count="154" uniqueCount="53">
  <si>
    <t xml:space="preserve">                Sillamäe Linnavalitsuse</t>
  </si>
  <si>
    <t>eurodes</t>
  </si>
  <si>
    <t>tunnus</t>
  </si>
  <si>
    <t>kirje nimetus</t>
  </si>
  <si>
    <t>PÕHITEGEVUSE TULUD</t>
  </si>
  <si>
    <t xml:space="preserve">          lapsevanema kohatasu</t>
  </si>
  <si>
    <t xml:space="preserve">          lapsevanema tasu toitlustamiskuludeks</t>
  </si>
  <si>
    <t xml:space="preserve">          lapsevanema tasu beebikooli korraldamiseks</t>
  </si>
  <si>
    <t xml:space="preserve">Üüri- ja renditulud </t>
  </si>
  <si>
    <t>Finantseerimine linnaeelarvest</t>
  </si>
  <si>
    <t>Finantseerimine riigieelarvest</t>
  </si>
  <si>
    <t>PÕHITEGEVUSE KULUD</t>
  </si>
  <si>
    <t>50</t>
  </si>
  <si>
    <t xml:space="preserve">Personalikulud  </t>
  </si>
  <si>
    <t xml:space="preserve">          linnaeelarvest</t>
  </si>
  <si>
    <t xml:space="preserve">          riigieelarvest</t>
  </si>
  <si>
    <t>55</t>
  </si>
  <si>
    <t xml:space="preserve">Majandamiskulud </t>
  </si>
  <si>
    <t>linnaeelarvest, sh</t>
  </si>
  <si>
    <t xml:space="preserve">          kommunaalkulud</t>
  </si>
  <si>
    <t xml:space="preserve">          jooksev remont</t>
  </si>
  <si>
    <t xml:space="preserve">          valve</t>
  </si>
  <si>
    <t xml:space="preserve">          infotehnoloogia kulud</t>
  </si>
  <si>
    <t xml:space="preserve">          inventari kulud                  </t>
  </si>
  <si>
    <t xml:space="preserve">          toiduained ja toitlustusteenused</t>
  </si>
  <si>
    <t xml:space="preserve">          õppevahendid</t>
  </si>
  <si>
    <t>riigieelarvest, sh</t>
  </si>
  <si>
    <t xml:space="preserve">          koolitus</t>
  </si>
  <si>
    <t>Eelarve</t>
  </si>
  <si>
    <t>Muutmine</t>
  </si>
  <si>
    <t>Tõnis Kalberg</t>
  </si>
  <si>
    <t>linnapea</t>
  </si>
  <si>
    <t>Andrei Ionov</t>
  </si>
  <si>
    <t>linnasekretär</t>
  </si>
  <si>
    <t xml:space="preserve">Sillamäe Lasteaia Jaaniussike 2018. aasta alaeelarve </t>
  </si>
  <si>
    <t>Tulud kaupade ja teenuste müügist</t>
  </si>
  <si>
    <t xml:space="preserve">Sillamäe Lasteaia Pääsupesa 2018. aasta alaeelarve </t>
  </si>
  <si>
    <t>Täpsustatud eelarve</t>
  </si>
  <si>
    <t>Tulud haridusalasest tegevusest</t>
  </si>
  <si>
    <t xml:space="preserve">             linnaeelarvest</t>
  </si>
  <si>
    <t xml:space="preserve">             riigieelarvest</t>
  </si>
  <si>
    <t xml:space="preserve">                Lisa 4</t>
  </si>
  <si>
    <t xml:space="preserve">Sillamäe Vanalinna Kooli 2018. aasta alaeelarve </t>
  </si>
  <si>
    <t>Laekumised  majandustegevusest (inglise keele süvaõpe)</t>
  </si>
  <si>
    <t>Eelmise aasta jääk (inglise keele süvaõpe)</t>
  </si>
  <si>
    <t xml:space="preserve">Personalikulud </t>
  </si>
  <si>
    <t xml:space="preserve">          kultuuri ja vaba aja sisustamise kulud                 </t>
  </si>
  <si>
    <t xml:space="preserve">Sillamäe Gümnaasiumi 2018. aasta alaeelarve </t>
  </si>
  <si>
    <t xml:space="preserve">                Lisa 1</t>
  </si>
  <si>
    <t xml:space="preserve">                11. oktoobri 2018. a</t>
  </si>
  <si>
    <t xml:space="preserve">                Lisa 2</t>
  </si>
  <si>
    <t xml:space="preserve">                Lisa 3</t>
  </si>
  <si>
    <t xml:space="preserve">                korraldusele nr 541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</si>
</sst>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27">
    <font>
      <sz val="10"/>
      <name val="Arial"/>
      <family val="0"/>
    </font>
    <font>
      <sz val="10"/>
      <color indexed="8"/>
      <name val="Arial"/>
      <family val="2"/>
    </font>
    <font>
      <sz val="12"/>
      <name val="Arial Baltic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5" borderId="7" applyNumberFormat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58" applyFont="1" applyAlignment="1">
      <alignment horizontal="right"/>
      <protection/>
    </xf>
    <xf numFmtId="0" fontId="1" fillId="0" borderId="0" xfId="58" applyFont="1">
      <alignment/>
      <protection/>
    </xf>
    <xf numFmtId="3" fontId="0" fillId="0" borderId="0" xfId="58" applyNumberFormat="1" applyFont="1" applyFill="1" applyBorder="1">
      <alignment/>
      <protection/>
    </xf>
    <xf numFmtId="3" fontId="0" fillId="0" borderId="0" xfId="0" applyNumberFormat="1" applyFont="1" applyFill="1" applyAlignment="1">
      <alignment/>
    </xf>
    <xf numFmtId="3" fontId="0" fillId="0" borderId="0" xfId="58" applyNumberFormat="1" applyFont="1" applyBorder="1">
      <alignment/>
      <protection/>
    </xf>
    <xf numFmtId="3" fontId="0" fillId="0" borderId="0" xfId="0" applyNumberFormat="1" applyFont="1" applyAlignment="1">
      <alignment/>
    </xf>
    <xf numFmtId="0" fontId="3" fillId="0" borderId="0" xfId="56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56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3" fontId="0" fillId="0" borderId="0" xfId="58" applyNumberFormat="1" applyFont="1" applyBorder="1" applyAlignment="1">
      <alignment horizontal="center" vertical="center"/>
      <protection/>
    </xf>
    <xf numFmtId="3" fontId="0" fillId="0" borderId="0" xfId="0" applyNumberFormat="1" applyFont="1" applyBorder="1" applyAlignment="1">
      <alignment horizontal="center"/>
    </xf>
    <xf numFmtId="3" fontId="6" fillId="18" borderId="10" xfId="58" applyNumberFormat="1" applyFont="1" applyFill="1" applyBorder="1">
      <alignment/>
      <protection/>
    </xf>
    <xf numFmtId="3" fontId="6" fillId="18" borderId="11" xfId="58" applyNumberFormat="1" applyFont="1" applyFill="1" applyBorder="1">
      <alignment/>
      <protection/>
    </xf>
    <xf numFmtId="3" fontId="6" fillId="0" borderId="12" xfId="58" applyNumberFormat="1" applyFont="1" applyFill="1" applyBorder="1">
      <alignment/>
      <protection/>
    </xf>
    <xf numFmtId="3" fontId="6" fillId="0" borderId="13" xfId="58" applyNumberFormat="1" applyFont="1" applyFill="1" applyBorder="1">
      <alignment/>
      <protection/>
    </xf>
    <xf numFmtId="0" fontId="0" fillId="0" borderId="14" xfId="0" applyFont="1" applyFill="1" applyBorder="1" applyAlignment="1">
      <alignment horizontal="left"/>
    </xf>
    <xf numFmtId="3" fontId="0" fillId="0" borderId="12" xfId="58" applyNumberFormat="1" applyFont="1" applyFill="1" applyBorder="1">
      <alignment/>
      <protection/>
    </xf>
    <xf numFmtId="3" fontId="0" fillId="0" borderId="13" xfId="58" applyNumberFormat="1" applyFont="1" applyFill="1" applyBorder="1">
      <alignment/>
      <protection/>
    </xf>
    <xf numFmtId="3" fontId="0" fillId="0" borderId="15" xfId="58" applyNumberFormat="1" applyFont="1" applyFill="1" applyBorder="1">
      <alignment/>
      <protection/>
    </xf>
    <xf numFmtId="0" fontId="9" fillId="0" borderId="0" xfId="0" applyFont="1" applyAlignment="1">
      <alignment/>
    </xf>
    <xf numFmtId="3" fontId="0" fillId="0" borderId="16" xfId="58" applyNumberFormat="1" applyFont="1" applyFill="1" applyBorder="1">
      <alignment/>
      <protection/>
    </xf>
    <xf numFmtId="49" fontId="0" fillId="4" borderId="17" xfId="57" applyNumberFormat="1" applyFont="1" applyFill="1" applyBorder="1" applyAlignment="1">
      <alignment horizontal="right"/>
      <protection/>
    </xf>
    <xf numFmtId="0" fontId="0" fillId="4" borderId="15" xfId="57" applyFont="1" applyFill="1" applyBorder="1">
      <alignment/>
      <protection/>
    </xf>
    <xf numFmtId="0" fontId="7" fillId="4" borderId="15" xfId="57" applyFont="1" applyFill="1" applyBorder="1">
      <alignment/>
      <protection/>
    </xf>
    <xf numFmtId="3" fontId="7" fillId="0" borderId="15" xfId="58" applyNumberFormat="1" applyFont="1" applyFill="1" applyBorder="1">
      <alignment/>
      <protection/>
    </xf>
    <xf numFmtId="3" fontId="7" fillId="0" borderId="16" xfId="58" applyNumberFormat="1" applyFont="1" applyFill="1" applyBorder="1">
      <alignment/>
      <protection/>
    </xf>
    <xf numFmtId="0" fontId="0" fillId="0" borderId="15" xfId="57" applyFont="1" applyFill="1" applyBorder="1">
      <alignment/>
      <protection/>
    </xf>
    <xf numFmtId="0" fontId="1" fillId="0" borderId="18" xfId="37" applyFont="1" applyFill="1" applyBorder="1">
      <alignment/>
      <protection/>
    </xf>
    <xf numFmtId="0" fontId="1" fillId="0" borderId="19" xfId="37" applyFont="1" applyFill="1" applyBorder="1">
      <alignment/>
      <protection/>
    </xf>
    <xf numFmtId="3" fontId="7" fillId="0" borderId="15" xfId="58" applyNumberFormat="1" applyFont="1" applyBorder="1">
      <alignment/>
      <protection/>
    </xf>
    <xf numFmtId="3" fontId="7" fillId="0" borderId="16" xfId="58" applyNumberFormat="1" applyFont="1" applyBorder="1">
      <alignment/>
      <protection/>
    </xf>
    <xf numFmtId="3" fontId="0" fillId="0" borderId="15" xfId="58" applyNumberFormat="1" applyFont="1" applyBorder="1">
      <alignment/>
      <protection/>
    </xf>
    <xf numFmtId="3" fontId="0" fillId="0" borderId="16" xfId="58" applyNumberFormat="1" applyFont="1" applyBorder="1">
      <alignment/>
      <protection/>
    </xf>
    <xf numFmtId="0" fontId="5" fillId="0" borderId="20" xfId="56" applyFont="1" applyBorder="1" applyAlignment="1">
      <alignment horizontal="left"/>
      <protection/>
    </xf>
    <xf numFmtId="0" fontId="0" fillId="0" borderId="21" xfId="0" applyFont="1" applyBorder="1" applyAlignment="1">
      <alignment horizontal="left"/>
    </xf>
    <xf numFmtId="3" fontId="6" fillId="0" borderId="21" xfId="58" applyNumberFormat="1" applyFont="1" applyBorder="1">
      <alignment/>
      <protection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9" fillId="0" borderId="0" xfId="0" applyFont="1" applyAlignment="1">
      <alignment horizontal="justify"/>
    </xf>
    <xf numFmtId="0" fontId="4" fillId="0" borderId="0" xfId="0" applyFont="1" applyAlignment="1">
      <alignment/>
    </xf>
    <xf numFmtId="0" fontId="5" fillId="0" borderId="23" xfId="56" applyFont="1" applyBorder="1" applyAlignment="1">
      <alignment horizontal="center" vertical="center" wrapText="1"/>
      <protection/>
    </xf>
    <xf numFmtId="0" fontId="6" fillId="0" borderId="24" xfId="0" applyFont="1" applyBorder="1" applyAlignment="1">
      <alignment horizontal="center" vertical="center" wrapText="1"/>
    </xf>
    <xf numFmtId="2" fontId="6" fillId="0" borderId="25" xfId="58" applyNumberFormat="1" applyFont="1" applyBorder="1" applyAlignment="1">
      <alignment horizontal="center" vertical="center" wrapText="1"/>
      <protection/>
    </xf>
    <xf numFmtId="0" fontId="6" fillId="0" borderId="25" xfId="0" applyFont="1" applyBorder="1" applyAlignment="1">
      <alignment horizontal="center" vertical="center" wrapText="1"/>
    </xf>
    <xf numFmtId="0" fontId="5" fillId="0" borderId="26" xfId="56" applyFont="1" applyBorder="1" applyAlignment="1">
      <alignment horizontal="right"/>
      <protection/>
    </xf>
    <xf numFmtId="0" fontId="6" fillId="0" borderId="14" xfId="0" applyFont="1" applyBorder="1" applyAlignment="1">
      <alignment horizontal="left"/>
    </xf>
    <xf numFmtId="0" fontId="1" fillId="0" borderId="26" xfId="56" applyFont="1" applyBorder="1" applyAlignment="1">
      <alignment horizontal="right"/>
      <protection/>
    </xf>
    <xf numFmtId="0" fontId="5" fillId="0" borderId="17" xfId="56" applyFont="1" applyFill="1" applyBorder="1" applyAlignment="1">
      <alignment horizontal="right"/>
      <protection/>
    </xf>
    <xf numFmtId="0" fontId="6" fillId="0" borderId="19" xfId="57" applyFont="1" applyFill="1" applyBorder="1">
      <alignment/>
      <protection/>
    </xf>
    <xf numFmtId="3" fontId="6" fillId="0" borderId="15" xfId="58" applyNumberFormat="1" applyFont="1" applyFill="1" applyBorder="1">
      <alignment/>
      <protection/>
    </xf>
    <xf numFmtId="3" fontId="6" fillId="0" borderId="16" xfId="58" applyNumberFormat="1" applyFont="1" applyFill="1" applyBorder="1">
      <alignment/>
      <protection/>
    </xf>
    <xf numFmtId="0" fontId="1" fillId="0" borderId="17" xfId="56" applyFont="1" applyBorder="1" applyAlignment="1">
      <alignment horizontal="right"/>
      <protection/>
    </xf>
    <xf numFmtId="0" fontId="1" fillId="0" borderId="18" xfId="56" applyFont="1" applyBorder="1" applyAlignment="1">
      <alignment horizontal="left"/>
      <protection/>
    </xf>
    <xf numFmtId="0" fontId="1" fillId="0" borderId="27" xfId="56" applyFont="1" applyBorder="1" applyAlignment="1">
      <alignment horizontal="right"/>
      <protection/>
    </xf>
    <xf numFmtId="0" fontId="1" fillId="0" borderId="28" xfId="56" applyFont="1" applyBorder="1" applyAlignment="1">
      <alignment horizontal="left"/>
      <protection/>
    </xf>
    <xf numFmtId="3" fontId="0" fillId="0" borderId="19" xfId="58" applyNumberFormat="1" applyFont="1" applyBorder="1">
      <alignment/>
      <protection/>
    </xf>
    <xf numFmtId="3" fontId="0" fillId="0" borderId="29" xfId="58" applyNumberFormat="1" applyFont="1" applyBorder="1">
      <alignment/>
      <protection/>
    </xf>
    <xf numFmtId="49" fontId="0" fillId="4" borderId="26" xfId="57" applyNumberFormat="1" applyFont="1" applyFill="1" applyBorder="1" applyAlignment="1">
      <alignment horizontal="right"/>
      <protection/>
    </xf>
    <xf numFmtId="0" fontId="0" fillId="4" borderId="12" xfId="57" applyFont="1" applyFill="1" applyBorder="1">
      <alignment/>
      <protection/>
    </xf>
    <xf numFmtId="0" fontId="5" fillId="0" borderId="30" xfId="56" applyFont="1" applyBorder="1" applyAlignment="1">
      <alignment horizontal="center" vertical="center" wrapText="1"/>
      <protection/>
    </xf>
    <xf numFmtId="0" fontId="6" fillId="0" borderId="31" xfId="0" applyFont="1" applyBorder="1" applyAlignment="1">
      <alignment horizontal="center" vertical="center" wrapText="1"/>
    </xf>
    <xf numFmtId="2" fontId="6" fillId="0" borderId="10" xfId="58" applyNumberFormat="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3" fontId="6" fillId="18" borderId="15" xfId="58" applyNumberFormat="1" applyFont="1" applyFill="1" applyBorder="1">
      <alignment/>
      <protection/>
    </xf>
    <xf numFmtId="3" fontId="6" fillId="18" borderId="16" xfId="58" applyNumberFormat="1" applyFont="1" applyFill="1" applyBorder="1">
      <alignment/>
      <protection/>
    </xf>
    <xf numFmtId="0" fontId="5" fillId="0" borderId="17" xfId="56" applyFont="1" applyFill="1" applyBorder="1" applyAlignment="1">
      <alignment horizontal="right"/>
      <protection/>
    </xf>
    <xf numFmtId="0" fontId="6" fillId="0" borderId="15" xfId="0" applyFont="1" applyFill="1" applyBorder="1" applyAlignment="1">
      <alignment horizontal="left"/>
    </xf>
    <xf numFmtId="3" fontId="6" fillId="0" borderId="15" xfId="58" applyNumberFormat="1" applyFont="1" applyFill="1" applyBorder="1">
      <alignment/>
      <protection/>
    </xf>
    <xf numFmtId="0" fontId="1" fillId="0" borderId="26" xfId="56" applyFont="1" applyFill="1" applyBorder="1" applyAlignment="1">
      <alignment horizontal="right"/>
      <protection/>
    </xf>
    <xf numFmtId="0" fontId="1" fillId="0" borderId="17" xfId="56" applyFont="1" applyFill="1" applyBorder="1" applyAlignment="1">
      <alignment horizontal="right"/>
      <protection/>
    </xf>
    <xf numFmtId="0" fontId="1" fillId="0" borderId="18" xfId="56" applyFont="1" applyFill="1" applyBorder="1" applyAlignment="1">
      <alignment horizontal="left"/>
      <protection/>
    </xf>
    <xf numFmtId="0" fontId="1" fillId="0" borderId="27" xfId="56" applyFont="1" applyFill="1" applyBorder="1" applyAlignment="1">
      <alignment horizontal="right"/>
      <protection/>
    </xf>
    <xf numFmtId="0" fontId="1" fillId="0" borderId="28" xfId="56" applyFont="1" applyFill="1" applyBorder="1" applyAlignment="1">
      <alignment horizontal="left"/>
      <protection/>
    </xf>
    <xf numFmtId="3" fontId="0" fillId="0" borderId="19" xfId="58" applyNumberFormat="1" applyFont="1" applyFill="1" applyBorder="1">
      <alignment/>
      <protection/>
    </xf>
    <xf numFmtId="3" fontId="0" fillId="0" borderId="29" xfId="58" applyNumberFormat="1" applyFont="1" applyFill="1" applyBorder="1">
      <alignment/>
      <protection/>
    </xf>
    <xf numFmtId="49" fontId="0" fillId="4" borderId="27" xfId="57" applyNumberFormat="1" applyFont="1" applyFill="1" applyBorder="1" applyAlignment="1">
      <alignment horizontal="right"/>
      <protection/>
    </xf>
    <xf numFmtId="0" fontId="0" fillId="4" borderId="19" xfId="57" applyFont="1" applyFill="1" applyBorder="1">
      <alignment/>
      <protection/>
    </xf>
    <xf numFmtId="0" fontId="3" fillId="0" borderId="0" xfId="56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4" xfId="0" applyFont="1" applyBorder="1" applyAlignment="1">
      <alignment horizontal="left"/>
    </xf>
    <xf numFmtId="3" fontId="0" fillId="0" borderId="12" xfId="58" applyNumberFormat="1" applyFont="1" applyBorder="1">
      <alignment/>
      <protection/>
    </xf>
    <xf numFmtId="0" fontId="0" fillId="4" borderId="15" xfId="57" applyFont="1" applyFill="1" applyBorder="1" applyAlignment="1">
      <alignment wrapText="1"/>
      <protection/>
    </xf>
    <xf numFmtId="49" fontId="0" fillId="4" borderId="32" xfId="57" applyNumberFormat="1" applyFont="1" applyFill="1" applyBorder="1" applyAlignment="1">
      <alignment horizontal="right"/>
      <protection/>
    </xf>
    <xf numFmtId="0" fontId="0" fillId="4" borderId="33" xfId="57" applyFont="1" applyFill="1" applyBorder="1">
      <alignment/>
      <protection/>
    </xf>
    <xf numFmtId="3" fontId="0" fillId="0" borderId="34" xfId="58" applyNumberFormat="1" applyFont="1" applyBorder="1">
      <alignment/>
      <protection/>
    </xf>
    <xf numFmtId="3" fontId="0" fillId="0" borderId="33" xfId="58" applyNumberFormat="1" applyFont="1" applyBorder="1">
      <alignment/>
      <protection/>
    </xf>
    <xf numFmtId="3" fontId="0" fillId="0" borderId="35" xfId="58" applyNumberFormat="1" applyFont="1" applyBorder="1">
      <alignment/>
      <protection/>
    </xf>
    <xf numFmtId="49" fontId="0" fillId="4" borderId="36" xfId="57" applyNumberFormat="1" applyFont="1" applyFill="1" applyBorder="1" applyAlignment="1">
      <alignment horizontal="right"/>
      <protection/>
    </xf>
    <xf numFmtId="3" fontId="0" fillId="0" borderId="37" xfId="58" applyNumberFormat="1" applyFont="1" applyFill="1" applyBorder="1">
      <alignment/>
      <protection/>
    </xf>
    <xf numFmtId="3" fontId="0" fillId="0" borderId="15" xfId="57" applyNumberFormat="1" applyFont="1" applyFill="1" applyBorder="1">
      <alignment/>
      <protection/>
    </xf>
    <xf numFmtId="3" fontId="0" fillId="0" borderId="38" xfId="58" applyNumberFormat="1" applyFont="1" applyFill="1" applyBorder="1">
      <alignment/>
      <protection/>
    </xf>
    <xf numFmtId="0" fontId="7" fillId="0" borderId="15" xfId="57" applyFont="1" applyFill="1" applyBorder="1">
      <alignment/>
      <protection/>
    </xf>
    <xf numFmtId="3" fontId="7" fillId="0" borderId="37" xfId="58" applyNumberFormat="1" applyFont="1" applyFill="1" applyBorder="1">
      <alignment/>
      <protection/>
    </xf>
    <xf numFmtId="3" fontId="7" fillId="0" borderId="38" xfId="58" applyNumberFormat="1" applyFont="1" applyFill="1" applyBorder="1">
      <alignment/>
      <protection/>
    </xf>
    <xf numFmtId="3" fontId="0" fillId="0" borderId="38" xfId="58" applyNumberFormat="1" applyFont="1" applyFill="1" applyBorder="1">
      <alignment/>
      <protection/>
    </xf>
    <xf numFmtId="0" fontId="1" fillId="0" borderId="15" xfId="37" applyFont="1" applyFill="1" applyBorder="1">
      <alignment/>
      <protection/>
    </xf>
    <xf numFmtId="0" fontId="5" fillId="0" borderId="36" xfId="56" applyFont="1" applyBorder="1" applyAlignment="1">
      <alignment horizontal="left"/>
      <protection/>
    </xf>
    <xf numFmtId="3" fontId="0" fillId="0" borderId="15" xfId="0" applyNumberFormat="1" applyFont="1" applyFill="1" applyBorder="1" applyAlignment="1">
      <alignment/>
    </xf>
    <xf numFmtId="0" fontId="1" fillId="0" borderId="39" xfId="58" applyFont="1" applyBorder="1" applyAlignment="1">
      <alignment horizontal="right"/>
      <protection/>
    </xf>
    <xf numFmtId="0" fontId="0" fillId="0" borderId="40" xfId="57" applyFont="1" applyFill="1" applyBorder="1">
      <alignment/>
      <protection/>
    </xf>
    <xf numFmtId="3" fontId="0" fillId="0" borderId="41" xfId="58" applyNumberFormat="1" applyFont="1" applyFill="1" applyBorder="1">
      <alignment/>
      <protection/>
    </xf>
    <xf numFmtId="3" fontId="0" fillId="0" borderId="40" xfId="0" applyNumberFormat="1" applyFont="1" applyFill="1" applyBorder="1" applyAlignment="1">
      <alignment/>
    </xf>
    <xf numFmtId="3" fontId="0" fillId="0" borderId="42" xfId="58" applyNumberFormat="1" applyFont="1" applyFill="1" applyBorder="1">
      <alignment/>
      <protection/>
    </xf>
    <xf numFmtId="3" fontId="0" fillId="0" borderId="13" xfId="58" applyNumberFormat="1" applyFont="1" applyBorder="1">
      <alignment/>
      <protection/>
    </xf>
    <xf numFmtId="0" fontId="5" fillId="0" borderId="17" xfId="56" applyFont="1" applyBorder="1" applyAlignment="1">
      <alignment horizontal="left"/>
      <protection/>
    </xf>
    <xf numFmtId="0" fontId="1" fillId="0" borderId="20" xfId="58" applyFont="1" applyBorder="1" applyAlignment="1">
      <alignment horizontal="right"/>
      <protection/>
    </xf>
    <xf numFmtId="0" fontId="1" fillId="0" borderId="21" xfId="58" applyFont="1" applyBorder="1">
      <alignment/>
      <protection/>
    </xf>
    <xf numFmtId="3" fontId="0" fillId="0" borderId="21" xfId="58" applyNumberFormat="1" applyFont="1" applyBorder="1">
      <alignment/>
      <protection/>
    </xf>
    <xf numFmtId="0" fontId="3" fillId="0" borderId="0" xfId="56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18" borderId="17" xfId="56" applyFont="1" applyFill="1" applyBorder="1" applyAlignment="1">
      <alignment horizontal="left"/>
      <protection/>
    </xf>
    <xf numFmtId="0" fontId="0" fillId="18" borderId="15" xfId="0" applyFont="1" applyFill="1" applyBorder="1" applyAlignment="1">
      <alignment horizontal="left"/>
    </xf>
    <xf numFmtId="0" fontId="5" fillId="18" borderId="30" xfId="56" applyFont="1" applyFill="1" applyBorder="1" applyAlignment="1">
      <alignment horizontal="left"/>
      <protection/>
    </xf>
    <xf numFmtId="0" fontId="0" fillId="18" borderId="31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56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" xfId="33"/>
    <cellStyle name="Comma [0]" xfId="34"/>
    <cellStyle name="Currency" xfId="35"/>
    <cellStyle name="Currency [0]" xfId="36"/>
    <cellStyle name="Normal_Sheet1" xfId="37"/>
    <cellStyle name="Percent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2003-30.01" xfId="56"/>
    <cellStyle name="Обычный_2005.a.PROJEKT-1 lugemine" xfId="57"/>
    <cellStyle name="Обычный_Kolide eelarve arvustus" xfId="58"/>
    <cellStyle name="Плохой" xfId="59"/>
    <cellStyle name="Пояснение" xfId="60"/>
    <cellStyle name="Примечание" xfId="61"/>
    <cellStyle name="Связанная ячейка" xfId="62"/>
    <cellStyle name="Текст предупреждения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7.28125" style="0" customWidth="1"/>
    <col min="2" max="2" width="39.00390625" style="0" customWidth="1"/>
    <col min="3" max="3" width="8.8515625" style="0" customWidth="1"/>
    <col min="4" max="4" width="10.28125" style="0" customWidth="1"/>
    <col min="5" max="5" width="11.57421875" style="0" customWidth="1"/>
  </cols>
  <sheetData>
    <row r="1" spans="1:5" ht="12.75">
      <c r="A1" s="1"/>
      <c r="B1" s="2"/>
      <c r="C1" s="3" t="s">
        <v>48</v>
      </c>
      <c r="D1" s="4"/>
      <c r="E1" s="4"/>
    </row>
    <row r="2" spans="1:5" ht="12.75">
      <c r="A2" s="1"/>
      <c r="B2" s="2"/>
      <c r="C2" s="3" t="s">
        <v>0</v>
      </c>
      <c r="D2" s="4"/>
      <c r="E2" s="4"/>
    </row>
    <row r="3" spans="1:5" ht="12.75">
      <c r="A3" s="1"/>
      <c r="B3" s="2"/>
      <c r="C3" s="3" t="s">
        <v>49</v>
      </c>
      <c r="D3" s="4"/>
      <c r="E3" s="4"/>
    </row>
    <row r="4" spans="1:5" ht="12.75">
      <c r="A4" s="1"/>
      <c r="B4" s="2"/>
      <c r="C4" s="3" t="s">
        <v>52</v>
      </c>
      <c r="D4" s="4"/>
      <c r="E4" s="4"/>
    </row>
    <row r="5" spans="1:5" ht="12.75">
      <c r="A5" s="1"/>
      <c r="B5" s="2"/>
      <c r="C5" s="5"/>
      <c r="D5" s="6"/>
      <c r="E5" s="6"/>
    </row>
    <row r="6" spans="1:5" ht="12.75">
      <c r="A6" s="1"/>
      <c r="B6" s="2"/>
      <c r="C6" s="5"/>
      <c r="D6" s="6"/>
      <c r="E6" s="6"/>
    </row>
    <row r="7" spans="1:5" ht="15.75">
      <c r="A7" s="113" t="s">
        <v>36</v>
      </c>
      <c r="B7" s="114"/>
      <c r="C7" s="115"/>
      <c r="D7" s="115"/>
      <c r="E7" s="115"/>
    </row>
    <row r="8" spans="1:5" ht="15.75">
      <c r="A8" s="7"/>
      <c r="B8" s="8"/>
      <c r="C8" s="9"/>
      <c r="D8" s="9"/>
      <c r="E8" s="9"/>
    </row>
    <row r="9" spans="1:5" ht="13.5" thickBot="1">
      <c r="A9" s="10"/>
      <c r="B9" s="11"/>
      <c r="C9" s="12"/>
      <c r="D9" s="12"/>
      <c r="E9" s="13" t="s">
        <v>1</v>
      </c>
    </row>
    <row r="10" spans="1:5" ht="26.25" thickBot="1">
      <c r="A10" s="62" t="s">
        <v>2</v>
      </c>
      <c r="B10" s="63" t="s">
        <v>3</v>
      </c>
      <c r="C10" s="64" t="s">
        <v>28</v>
      </c>
      <c r="D10" s="65" t="s">
        <v>29</v>
      </c>
      <c r="E10" s="66" t="s">
        <v>37</v>
      </c>
    </row>
    <row r="11" spans="1:5" ht="12.75">
      <c r="A11" s="116" t="s">
        <v>4</v>
      </c>
      <c r="B11" s="117"/>
      <c r="C11" s="67">
        <f>C12+C15+C16</f>
        <v>337576</v>
      </c>
      <c r="D11" s="67">
        <f>D12+D15+D16</f>
        <v>0</v>
      </c>
      <c r="E11" s="68">
        <f>E12+E15+E16</f>
        <v>337576</v>
      </c>
    </row>
    <row r="12" spans="1:5" ht="12.75">
      <c r="A12" s="69">
        <v>3220</v>
      </c>
      <c r="B12" s="70" t="s">
        <v>38</v>
      </c>
      <c r="C12" s="71">
        <f>C13+C14</f>
        <v>24384</v>
      </c>
      <c r="D12" s="71">
        <f>D13+D14</f>
        <v>0</v>
      </c>
      <c r="E12" s="17">
        <f>SUM(C12:D12)</f>
        <v>24384</v>
      </c>
    </row>
    <row r="13" spans="1:5" ht="12.75">
      <c r="A13" s="72"/>
      <c r="B13" s="18" t="s">
        <v>5</v>
      </c>
      <c r="C13" s="19">
        <v>12384</v>
      </c>
      <c r="D13" s="19">
        <v>0</v>
      </c>
      <c r="E13" s="20">
        <f>SUM(C13:D13)</f>
        <v>12384</v>
      </c>
    </row>
    <row r="14" spans="1:5" ht="12.75">
      <c r="A14" s="72"/>
      <c r="B14" s="18" t="s">
        <v>6</v>
      </c>
      <c r="C14" s="19">
        <v>12000</v>
      </c>
      <c r="D14" s="19">
        <v>0</v>
      </c>
      <c r="E14" s="20">
        <f>SUM(C14:D14)</f>
        <v>12000</v>
      </c>
    </row>
    <row r="15" spans="1:5" ht="12.75">
      <c r="A15" s="73"/>
      <c r="B15" s="74" t="s">
        <v>9</v>
      </c>
      <c r="C15" s="21">
        <v>285593</v>
      </c>
      <c r="D15" s="21">
        <v>0</v>
      </c>
      <c r="E15" s="23">
        <f>SUM(C15:D15)</f>
        <v>285593</v>
      </c>
    </row>
    <row r="16" spans="1:5" ht="12.75">
      <c r="A16" s="73"/>
      <c r="B16" s="74" t="s">
        <v>10</v>
      </c>
      <c r="C16" s="21">
        <v>27599</v>
      </c>
      <c r="D16" s="21">
        <v>0</v>
      </c>
      <c r="E16" s="23">
        <f>SUM(C16:D16)</f>
        <v>27599</v>
      </c>
    </row>
    <row r="17" spans="1:5" ht="13.5" thickBot="1">
      <c r="A17" s="75"/>
      <c r="B17" s="76"/>
      <c r="C17" s="77"/>
      <c r="D17" s="77"/>
      <c r="E17" s="78"/>
    </row>
    <row r="18" spans="1:5" ht="13.5" thickBot="1">
      <c r="A18" s="118" t="s">
        <v>11</v>
      </c>
      <c r="B18" s="119"/>
      <c r="C18" s="14">
        <f>SUM(C20,C21,C23,C31,)</f>
        <v>337576</v>
      </c>
      <c r="D18" s="14">
        <f>SUM(D20,D21,D23,D31,)</f>
        <v>0</v>
      </c>
      <c r="E18" s="15">
        <f>SUM(E20,E21,E23,E31,)</f>
        <v>337576</v>
      </c>
    </row>
    <row r="19" spans="1:5" ht="12.75">
      <c r="A19" s="60" t="s">
        <v>12</v>
      </c>
      <c r="B19" s="61" t="s">
        <v>13</v>
      </c>
      <c r="C19" s="19"/>
      <c r="D19" s="19"/>
      <c r="E19" s="20"/>
    </row>
    <row r="20" spans="1:5" ht="12.75">
      <c r="A20" s="60"/>
      <c r="B20" s="25" t="s">
        <v>39</v>
      </c>
      <c r="C20" s="19">
        <v>257757</v>
      </c>
      <c r="D20" s="19">
        <v>0</v>
      </c>
      <c r="E20" s="20">
        <f>SUM(C20:D20)</f>
        <v>257757</v>
      </c>
    </row>
    <row r="21" spans="1:5" ht="12.75">
      <c r="A21" s="60"/>
      <c r="B21" s="25" t="s">
        <v>40</v>
      </c>
      <c r="C21" s="19">
        <v>27241</v>
      </c>
      <c r="D21" s="19">
        <v>0</v>
      </c>
      <c r="E21" s="20">
        <f>SUM(C21:D21)</f>
        <v>27241</v>
      </c>
    </row>
    <row r="22" spans="1:5" ht="12.75">
      <c r="A22" s="24" t="s">
        <v>16</v>
      </c>
      <c r="B22" s="25" t="s">
        <v>17</v>
      </c>
      <c r="C22" s="21"/>
      <c r="D22" s="21"/>
      <c r="E22" s="23"/>
    </row>
    <row r="23" spans="1:5" ht="12.75">
      <c r="A23" s="24"/>
      <c r="B23" s="26" t="s">
        <v>18</v>
      </c>
      <c r="C23" s="27">
        <v>52220</v>
      </c>
      <c r="D23" s="27">
        <v>0</v>
      </c>
      <c r="E23" s="28">
        <f aca="true" t="shared" si="0" ref="E23:E32">SUM(C23:D23)</f>
        <v>52220</v>
      </c>
    </row>
    <row r="24" spans="1:5" ht="12.75">
      <c r="A24" s="24"/>
      <c r="B24" s="29" t="s">
        <v>19</v>
      </c>
      <c r="C24" s="21">
        <v>19540</v>
      </c>
      <c r="D24" s="21">
        <v>0</v>
      </c>
      <c r="E24" s="23">
        <f t="shared" si="0"/>
        <v>19540</v>
      </c>
    </row>
    <row r="25" spans="1:5" ht="12.75">
      <c r="A25" s="24"/>
      <c r="B25" s="29" t="s">
        <v>20</v>
      </c>
      <c r="C25" s="21">
        <v>1579</v>
      </c>
      <c r="D25" s="21">
        <v>0</v>
      </c>
      <c r="E25" s="23">
        <f t="shared" si="0"/>
        <v>1579</v>
      </c>
    </row>
    <row r="26" spans="1:5" ht="12.75">
      <c r="A26" s="24"/>
      <c r="B26" s="30" t="s">
        <v>21</v>
      </c>
      <c r="C26" s="21">
        <v>2100</v>
      </c>
      <c r="D26" s="21">
        <v>0</v>
      </c>
      <c r="E26" s="23">
        <f t="shared" si="0"/>
        <v>2100</v>
      </c>
    </row>
    <row r="27" spans="1:5" ht="12.75">
      <c r="A27" s="24"/>
      <c r="B27" s="29" t="s">
        <v>22</v>
      </c>
      <c r="C27" s="21">
        <v>300</v>
      </c>
      <c r="D27" s="21">
        <v>0</v>
      </c>
      <c r="E27" s="23">
        <f t="shared" si="0"/>
        <v>300</v>
      </c>
    </row>
    <row r="28" spans="1:5" ht="12.75">
      <c r="A28" s="24"/>
      <c r="B28" s="29" t="s">
        <v>23</v>
      </c>
      <c r="C28" s="21">
        <v>4745</v>
      </c>
      <c r="D28" s="21">
        <v>500</v>
      </c>
      <c r="E28" s="23">
        <f t="shared" si="0"/>
        <v>5245</v>
      </c>
    </row>
    <row r="29" spans="1:5" ht="12.75">
      <c r="A29" s="24"/>
      <c r="B29" s="31" t="s">
        <v>24</v>
      </c>
      <c r="C29" s="21">
        <v>14600</v>
      </c>
      <c r="D29" s="21">
        <v>-1000</v>
      </c>
      <c r="E29" s="23">
        <f t="shared" si="0"/>
        <v>13600</v>
      </c>
    </row>
    <row r="30" spans="1:5" ht="12.75">
      <c r="A30" s="24"/>
      <c r="B30" s="29" t="s">
        <v>25</v>
      </c>
      <c r="C30" s="21">
        <v>3096</v>
      </c>
      <c r="D30" s="21">
        <v>0</v>
      </c>
      <c r="E30" s="23">
        <f t="shared" si="0"/>
        <v>3096</v>
      </c>
    </row>
    <row r="31" spans="1:5" ht="12.75">
      <c r="A31" s="24"/>
      <c r="B31" s="26" t="s">
        <v>26</v>
      </c>
      <c r="C31" s="32">
        <f>C32</f>
        <v>358</v>
      </c>
      <c r="D31" s="32">
        <v>0</v>
      </c>
      <c r="E31" s="33">
        <f t="shared" si="0"/>
        <v>358</v>
      </c>
    </row>
    <row r="32" spans="1:5" ht="12.75">
      <c r="A32" s="79"/>
      <c r="B32" s="80" t="s">
        <v>27</v>
      </c>
      <c r="C32" s="58">
        <v>358</v>
      </c>
      <c r="D32" s="58">
        <v>0</v>
      </c>
      <c r="E32" s="59">
        <f t="shared" si="0"/>
        <v>358</v>
      </c>
    </row>
    <row r="33" spans="1:5" ht="13.5" thickBot="1">
      <c r="A33" s="36"/>
      <c r="B33" s="37"/>
      <c r="C33" s="38"/>
      <c r="D33" s="39"/>
      <c r="E33" s="40"/>
    </row>
    <row r="39" ht="12.75">
      <c r="B39" t="s">
        <v>30</v>
      </c>
    </row>
    <row r="40" spans="2:4" ht="12.75">
      <c r="B40" t="s">
        <v>31</v>
      </c>
      <c r="D40" t="s">
        <v>32</v>
      </c>
    </row>
    <row r="41" ht="12.75">
      <c r="D41" t="s">
        <v>33</v>
      </c>
    </row>
  </sheetData>
  <sheetProtection/>
  <mergeCells count="3">
    <mergeCell ref="A7:E7"/>
    <mergeCell ref="A11:B11"/>
    <mergeCell ref="A18:B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0">
      <selection activeCell="G10" sqref="G10"/>
    </sheetView>
  </sheetViews>
  <sheetFormatPr defaultColWidth="9.140625" defaultRowHeight="12.75"/>
  <cols>
    <col min="1" max="1" width="7.00390625" style="0" customWidth="1"/>
    <col min="2" max="2" width="43.140625" style="0" customWidth="1"/>
    <col min="3" max="3" width="9.28125" style="0" customWidth="1"/>
    <col min="4" max="4" width="9.7109375" style="0" customWidth="1"/>
    <col min="5" max="5" width="12.28125" style="0" customWidth="1"/>
    <col min="6" max="6" width="9.421875" style="0" customWidth="1"/>
    <col min="7" max="7" width="9.00390625" style="0" customWidth="1"/>
    <col min="8" max="8" width="8.57421875" style="0" customWidth="1"/>
    <col min="9" max="9" width="9.00390625" style="0" customWidth="1"/>
    <col min="10" max="10" width="8.57421875" style="0" customWidth="1"/>
  </cols>
  <sheetData>
    <row r="1" spans="1:5" ht="12.75">
      <c r="A1" s="1"/>
      <c r="B1" s="2"/>
      <c r="C1" s="3" t="s">
        <v>50</v>
      </c>
      <c r="D1" s="4"/>
      <c r="E1" s="4"/>
    </row>
    <row r="2" spans="1:5" ht="12.75">
      <c r="A2" s="1"/>
      <c r="B2" s="2"/>
      <c r="C2" s="3" t="s">
        <v>0</v>
      </c>
      <c r="D2" s="4"/>
      <c r="E2" s="4"/>
    </row>
    <row r="3" spans="1:5" ht="12.75">
      <c r="A3" s="1"/>
      <c r="B3" s="2"/>
      <c r="C3" s="3" t="s">
        <v>49</v>
      </c>
      <c r="D3" s="4"/>
      <c r="E3" s="4"/>
    </row>
    <row r="4" spans="1:5" ht="12.75">
      <c r="A4" s="1"/>
      <c r="B4" s="2"/>
      <c r="C4" s="3" t="s">
        <v>52</v>
      </c>
      <c r="D4" s="4"/>
      <c r="E4" s="4"/>
    </row>
    <row r="5" spans="1:5" ht="12.75">
      <c r="A5" s="1"/>
      <c r="B5" s="2"/>
      <c r="C5" s="5"/>
      <c r="D5" s="6"/>
      <c r="E5" s="6"/>
    </row>
    <row r="6" spans="1:5" ht="12.75">
      <c r="A6" s="1"/>
      <c r="B6" s="2"/>
      <c r="C6" s="5"/>
      <c r="D6" s="6"/>
      <c r="E6" s="6"/>
    </row>
    <row r="7" spans="1:5" ht="15.75">
      <c r="A7" s="113" t="s">
        <v>34</v>
      </c>
      <c r="B7" s="114"/>
      <c r="C7" s="115"/>
      <c r="D7" s="115"/>
      <c r="E7" s="115"/>
    </row>
    <row r="8" spans="1:5" ht="15.75">
      <c r="A8" s="7"/>
      <c r="B8" s="8"/>
      <c r="C8" s="9"/>
      <c r="D8" s="9"/>
      <c r="E8" s="9"/>
    </row>
    <row r="9" spans="1:5" ht="13.5" thickBot="1">
      <c r="A9" s="10"/>
      <c r="B9" s="11"/>
      <c r="C9" s="12"/>
      <c r="D9" s="12"/>
      <c r="E9" s="13" t="s">
        <v>1</v>
      </c>
    </row>
    <row r="10" spans="1:5" ht="26.25" thickBot="1">
      <c r="A10" s="43" t="s">
        <v>2</v>
      </c>
      <c r="B10" s="44" t="s">
        <v>3</v>
      </c>
      <c r="C10" s="45" t="s">
        <v>28</v>
      </c>
      <c r="D10" s="46" t="s">
        <v>29</v>
      </c>
      <c r="E10" s="66" t="s">
        <v>37</v>
      </c>
    </row>
    <row r="11" spans="1:5" ht="13.5" thickBot="1">
      <c r="A11" s="118" t="s">
        <v>4</v>
      </c>
      <c r="B11" s="119"/>
      <c r="C11" s="14">
        <f>C12+C16+C17+C18</f>
        <v>787070</v>
      </c>
      <c r="D11" s="14">
        <f>D12+D16+D17+D18</f>
        <v>0</v>
      </c>
      <c r="E11" s="15">
        <f>E12+E16+E17+E18</f>
        <v>787070</v>
      </c>
    </row>
    <row r="12" spans="1:5" ht="12.75">
      <c r="A12" s="47">
        <v>32</v>
      </c>
      <c r="B12" s="48" t="s">
        <v>35</v>
      </c>
      <c r="C12" s="16">
        <f>SUM(C13:C15)</f>
        <v>70069</v>
      </c>
      <c r="D12" s="16">
        <f>SUM(D13:D15)</f>
        <v>0</v>
      </c>
      <c r="E12" s="17">
        <f>SUM(E13:E15)</f>
        <v>70069</v>
      </c>
    </row>
    <row r="13" spans="1:5" ht="12.75">
      <c r="A13" s="49"/>
      <c r="B13" s="18" t="s">
        <v>5</v>
      </c>
      <c r="C13" s="19">
        <v>39769</v>
      </c>
      <c r="D13" s="19">
        <v>0</v>
      </c>
      <c r="E13" s="20">
        <f aca="true" t="shared" si="0" ref="E13:E18">SUM(C13:D13)</f>
        <v>39769</v>
      </c>
    </row>
    <row r="14" spans="1:5" ht="12.75">
      <c r="A14" s="49"/>
      <c r="B14" s="18" t="s">
        <v>6</v>
      </c>
      <c r="C14" s="19">
        <v>30000</v>
      </c>
      <c r="D14" s="19">
        <v>0</v>
      </c>
      <c r="E14" s="20">
        <f t="shared" si="0"/>
        <v>30000</v>
      </c>
    </row>
    <row r="15" spans="1:5" ht="12.75">
      <c r="A15" s="49"/>
      <c r="B15" s="18" t="s">
        <v>7</v>
      </c>
      <c r="C15" s="19">
        <v>300</v>
      </c>
      <c r="D15" s="19">
        <v>0</v>
      </c>
      <c r="E15" s="20">
        <f t="shared" si="0"/>
        <v>300</v>
      </c>
    </row>
    <row r="16" spans="1:5" ht="12.75">
      <c r="A16" s="50">
        <v>3233</v>
      </c>
      <c r="B16" s="51" t="s">
        <v>8</v>
      </c>
      <c r="C16" s="52">
        <v>400</v>
      </c>
      <c r="D16" s="52">
        <v>0</v>
      </c>
      <c r="E16" s="53">
        <f t="shared" si="0"/>
        <v>400</v>
      </c>
    </row>
    <row r="17" spans="1:5" ht="12.75">
      <c r="A17" s="54"/>
      <c r="B17" s="55" t="s">
        <v>9</v>
      </c>
      <c r="C17" s="21">
        <v>651781</v>
      </c>
      <c r="D17" s="21">
        <v>0</v>
      </c>
      <c r="E17" s="23">
        <f t="shared" si="0"/>
        <v>651781</v>
      </c>
    </row>
    <row r="18" spans="1:5" ht="12.75">
      <c r="A18" s="54"/>
      <c r="B18" s="55" t="s">
        <v>10</v>
      </c>
      <c r="C18" s="19">
        <v>64820</v>
      </c>
      <c r="D18" s="34">
        <v>0</v>
      </c>
      <c r="E18" s="35">
        <f t="shared" si="0"/>
        <v>64820</v>
      </c>
    </row>
    <row r="19" spans="1:5" ht="13.5" thickBot="1">
      <c r="A19" s="56"/>
      <c r="B19" s="57"/>
      <c r="C19" s="58"/>
      <c r="D19" s="58"/>
      <c r="E19" s="59"/>
    </row>
    <row r="20" spans="1:5" ht="13.5" thickBot="1">
      <c r="A20" s="118" t="s">
        <v>11</v>
      </c>
      <c r="B20" s="119"/>
      <c r="C20" s="14">
        <f>C22+C23+C25+C33</f>
        <v>787070</v>
      </c>
      <c r="D20" s="14">
        <f>D22+D23+D25+D33</f>
        <v>0</v>
      </c>
      <c r="E20" s="15">
        <f>E22+E23+E25+E33</f>
        <v>787070</v>
      </c>
    </row>
    <row r="21" spans="1:5" ht="12.75">
      <c r="A21" s="60" t="s">
        <v>12</v>
      </c>
      <c r="B21" s="61" t="s">
        <v>13</v>
      </c>
      <c r="C21" s="19"/>
      <c r="D21" s="19"/>
      <c r="E21" s="20"/>
    </row>
    <row r="22" spans="1:5" ht="12.75">
      <c r="A22" s="60"/>
      <c r="B22" s="25" t="s">
        <v>14</v>
      </c>
      <c r="C22" s="19">
        <v>602567</v>
      </c>
      <c r="D22" s="19">
        <v>0</v>
      </c>
      <c r="E22" s="20">
        <f>SUM(C22:D22)</f>
        <v>602567</v>
      </c>
    </row>
    <row r="23" spans="1:5" ht="12.75">
      <c r="A23" s="60"/>
      <c r="B23" s="25" t="s">
        <v>15</v>
      </c>
      <c r="C23" s="19">
        <v>63820</v>
      </c>
      <c r="D23" s="19">
        <v>0</v>
      </c>
      <c r="E23" s="20">
        <f>SUM(C23:D23)</f>
        <v>63820</v>
      </c>
    </row>
    <row r="24" spans="1:5" ht="12.75">
      <c r="A24" s="24" t="s">
        <v>16</v>
      </c>
      <c r="B24" s="25" t="s">
        <v>17</v>
      </c>
      <c r="C24" s="21"/>
      <c r="D24" s="21"/>
      <c r="E24" s="23"/>
    </row>
    <row r="25" spans="1:5" ht="12.75">
      <c r="A25" s="24"/>
      <c r="B25" s="26" t="s">
        <v>18</v>
      </c>
      <c r="C25" s="27">
        <v>119683</v>
      </c>
      <c r="D25" s="27">
        <v>0</v>
      </c>
      <c r="E25" s="28">
        <f aca="true" t="shared" si="1" ref="E25:E34">SUM(C25:D25)</f>
        <v>119683</v>
      </c>
    </row>
    <row r="26" spans="1:5" ht="12.75">
      <c r="A26" s="24"/>
      <c r="B26" s="29" t="s">
        <v>19</v>
      </c>
      <c r="C26" s="21">
        <v>40000</v>
      </c>
      <c r="D26" s="21">
        <v>0</v>
      </c>
      <c r="E26" s="23">
        <f t="shared" si="1"/>
        <v>40000</v>
      </c>
    </row>
    <row r="27" spans="1:5" ht="12.75">
      <c r="A27" s="24"/>
      <c r="B27" s="29" t="s">
        <v>20</v>
      </c>
      <c r="C27" s="21">
        <v>4965</v>
      </c>
      <c r="D27" s="21">
        <v>0</v>
      </c>
      <c r="E27" s="23">
        <f t="shared" si="1"/>
        <v>4965</v>
      </c>
    </row>
    <row r="28" spans="1:5" ht="12.75">
      <c r="A28" s="24"/>
      <c r="B28" s="30" t="s">
        <v>21</v>
      </c>
      <c r="C28" s="21">
        <v>4200</v>
      </c>
      <c r="D28" s="21">
        <v>420</v>
      </c>
      <c r="E28" s="23">
        <f t="shared" si="1"/>
        <v>4620</v>
      </c>
    </row>
    <row r="29" spans="1:5" ht="12.75">
      <c r="A29" s="24"/>
      <c r="B29" s="29" t="s">
        <v>22</v>
      </c>
      <c r="C29" s="21">
        <v>1600</v>
      </c>
      <c r="D29" s="21">
        <v>-1000</v>
      </c>
      <c r="E29" s="23">
        <f t="shared" si="1"/>
        <v>600</v>
      </c>
    </row>
    <row r="30" spans="1:5" ht="12.75">
      <c r="A30" s="24"/>
      <c r="B30" s="29" t="s">
        <v>23</v>
      </c>
      <c r="C30" s="21">
        <v>4579</v>
      </c>
      <c r="D30" s="21">
        <v>860</v>
      </c>
      <c r="E30" s="23">
        <f t="shared" si="1"/>
        <v>5439</v>
      </c>
    </row>
    <row r="31" spans="1:5" ht="12.75">
      <c r="A31" s="24"/>
      <c r="B31" s="31" t="s">
        <v>24</v>
      </c>
      <c r="C31" s="21">
        <v>35186</v>
      </c>
      <c r="D31" s="21">
        <v>-900</v>
      </c>
      <c r="E31" s="23">
        <f t="shared" si="1"/>
        <v>34286</v>
      </c>
    </row>
    <row r="32" spans="1:5" ht="12.75">
      <c r="A32" s="24"/>
      <c r="B32" s="29" t="s">
        <v>25</v>
      </c>
      <c r="C32" s="21">
        <v>9320</v>
      </c>
      <c r="D32" s="21">
        <v>-1000</v>
      </c>
      <c r="E32" s="23">
        <f t="shared" si="1"/>
        <v>8320</v>
      </c>
    </row>
    <row r="33" spans="1:5" ht="12.75">
      <c r="A33" s="24"/>
      <c r="B33" s="26" t="s">
        <v>26</v>
      </c>
      <c r="C33" s="32">
        <f>C34</f>
        <v>1000</v>
      </c>
      <c r="D33" s="32">
        <f>D34</f>
        <v>0</v>
      </c>
      <c r="E33" s="33">
        <f t="shared" si="1"/>
        <v>1000</v>
      </c>
    </row>
    <row r="34" spans="1:5" ht="12.75">
      <c r="A34" s="24"/>
      <c r="B34" s="25" t="s">
        <v>27</v>
      </c>
      <c r="C34" s="34">
        <v>1000</v>
      </c>
      <c r="D34" s="34">
        <v>0</v>
      </c>
      <c r="E34" s="35">
        <f t="shared" si="1"/>
        <v>1000</v>
      </c>
    </row>
    <row r="35" spans="1:5" ht="13.5" thickBot="1">
      <c r="A35" s="36"/>
      <c r="B35" s="37"/>
      <c r="C35" s="38"/>
      <c r="D35" s="39"/>
      <c r="E35" s="40"/>
    </row>
    <row r="40" ht="12.75">
      <c r="B40" t="s">
        <v>30</v>
      </c>
    </row>
    <row r="41" spans="2:4" ht="12.75">
      <c r="B41" t="s">
        <v>31</v>
      </c>
      <c r="D41" t="s">
        <v>32</v>
      </c>
    </row>
    <row r="42" ht="12.75">
      <c r="D42" t="s">
        <v>33</v>
      </c>
    </row>
    <row r="44" spans="1:5" ht="15.75">
      <c r="A44" s="41"/>
      <c r="B44" s="41"/>
      <c r="D44" s="22"/>
      <c r="E44" s="42"/>
    </row>
    <row r="45" spans="1:5" ht="15.75">
      <c r="A45" s="22"/>
      <c r="B45" s="22"/>
      <c r="C45" s="22"/>
      <c r="D45" s="22"/>
      <c r="E45" s="22"/>
    </row>
    <row r="46" spans="3:5" ht="15.75">
      <c r="C46" s="22"/>
      <c r="D46" s="22"/>
      <c r="E46" s="42"/>
    </row>
    <row r="47" spans="3:5" ht="15.75">
      <c r="C47" s="120"/>
      <c r="D47" s="120"/>
      <c r="E47" s="120"/>
    </row>
  </sheetData>
  <sheetProtection/>
  <mergeCells count="4">
    <mergeCell ref="C47:E47"/>
    <mergeCell ref="A7:E7"/>
    <mergeCell ref="A11:B11"/>
    <mergeCell ref="A20:B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G11" sqref="G11"/>
    </sheetView>
  </sheetViews>
  <sheetFormatPr defaultColWidth="9.140625" defaultRowHeight="12.75"/>
  <cols>
    <col min="2" max="2" width="37.7109375" style="0" customWidth="1"/>
    <col min="4" max="4" width="10.7109375" style="0" customWidth="1"/>
    <col min="5" max="5" width="12.8515625" style="0" customWidth="1"/>
  </cols>
  <sheetData>
    <row r="1" spans="1:5" ht="12.75">
      <c r="A1" s="1"/>
      <c r="B1" s="2"/>
      <c r="C1" s="3" t="s">
        <v>51</v>
      </c>
      <c r="D1" s="4"/>
      <c r="E1" s="4"/>
    </row>
    <row r="2" spans="1:5" ht="12.75">
      <c r="A2" s="1"/>
      <c r="B2" s="2"/>
      <c r="C2" s="3" t="s">
        <v>0</v>
      </c>
      <c r="D2" s="4"/>
      <c r="E2" s="4"/>
    </row>
    <row r="3" spans="1:5" ht="12.75">
      <c r="A3" s="1"/>
      <c r="B3" s="2"/>
      <c r="C3" s="3" t="s">
        <v>49</v>
      </c>
      <c r="D3" s="4"/>
      <c r="E3" s="4"/>
    </row>
    <row r="4" spans="1:5" ht="12.75">
      <c r="A4" s="1"/>
      <c r="B4" s="2"/>
      <c r="C4" s="3" t="s">
        <v>52</v>
      </c>
      <c r="D4" s="4"/>
      <c r="E4" s="4"/>
    </row>
    <row r="5" spans="1:5" ht="12.75">
      <c r="A5" s="1"/>
      <c r="B5" s="2"/>
      <c r="C5" s="5"/>
      <c r="D5" s="6"/>
      <c r="E5" s="6"/>
    </row>
    <row r="6" spans="1:5" ht="12.75">
      <c r="A6" s="1"/>
      <c r="B6" s="2"/>
      <c r="C6" s="5"/>
      <c r="D6" s="6"/>
      <c r="E6" s="6"/>
    </row>
    <row r="7" spans="1:5" ht="15.75">
      <c r="A7" s="121" t="s">
        <v>42</v>
      </c>
      <c r="B7" s="122"/>
      <c r="C7" s="123"/>
      <c r="D7" s="123"/>
      <c r="E7" s="123"/>
    </row>
    <row r="8" spans="1:5" ht="15.75">
      <c r="A8" s="81"/>
      <c r="B8" s="82"/>
      <c r="C8" s="83"/>
      <c r="D8" s="83"/>
      <c r="E8" s="83"/>
    </row>
    <row r="9" spans="1:5" ht="15.75">
      <c r="A9" s="7"/>
      <c r="B9" s="8"/>
      <c r="C9" s="9"/>
      <c r="D9" s="9"/>
      <c r="E9" s="9"/>
    </row>
    <row r="10" spans="1:5" ht="13.5" thickBot="1">
      <c r="A10" s="10"/>
      <c r="B10" s="11"/>
      <c r="C10" s="12"/>
      <c r="D10" s="12"/>
      <c r="E10" s="13" t="s">
        <v>1</v>
      </c>
    </row>
    <row r="11" spans="1:5" ht="26.25" thickBot="1">
      <c r="A11" s="43" t="s">
        <v>2</v>
      </c>
      <c r="B11" s="44" t="s">
        <v>3</v>
      </c>
      <c r="C11" s="45" t="s">
        <v>28</v>
      </c>
      <c r="D11" s="46" t="s">
        <v>29</v>
      </c>
      <c r="E11" s="66" t="s">
        <v>37</v>
      </c>
    </row>
    <row r="12" spans="1:5" ht="13.5" thickBot="1">
      <c r="A12" s="118" t="s">
        <v>4</v>
      </c>
      <c r="B12" s="119"/>
      <c r="C12" s="14">
        <f>SUM(C13:C18)</f>
        <v>1505244</v>
      </c>
      <c r="D12" s="14">
        <f>SUM(D13:D18)</f>
        <v>0</v>
      </c>
      <c r="E12" s="15">
        <f>SUM(E13:E18)</f>
        <v>1505244</v>
      </c>
    </row>
    <row r="13" spans="1:5" ht="12.75">
      <c r="A13" s="49">
        <v>32</v>
      </c>
      <c r="B13" s="84" t="s">
        <v>35</v>
      </c>
      <c r="C13" s="85">
        <v>0</v>
      </c>
      <c r="D13" s="19">
        <v>0</v>
      </c>
      <c r="E13" s="20">
        <f aca="true" t="shared" si="0" ref="E13:E18">SUM(C13:D13)</f>
        <v>0</v>
      </c>
    </row>
    <row r="14" spans="1:5" ht="12.75">
      <c r="A14" s="54">
        <v>3233</v>
      </c>
      <c r="B14" s="80" t="s">
        <v>8</v>
      </c>
      <c r="C14" s="21">
        <v>4000</v>
      </c>
      <c r="D14" s="21">
        <v>0</v>
      </c>
      <c r="E14" s="23">
        <f t="shared" si="0"/>
        <v>4000</v>
      </c>
    </row>
    <row r="15" spans="1:5" ht="30.75" customHeight="1">
      <c r="A15" s="54">
        <v>3220</v>
      </c>
      <c r="B15" s="86" t="s">
        <v>43</v>
      </c>
      <c r="C15" s="21">
        <v>144535</v>
      </c>
      <c r="D15" s="21">
        <v>0</v>
      </c>
      <c r="E15" s="23">
        <f t="shared" si="0"/>
        <v>144535</v>
      </c>
    </row>
    <row r="16" spans="1:5" ht="12.75">
      <c r="A16" s="54"/>
      <c r="B16" s="25" t="s">
        <v>44</v>
      </c>
      <c r="C16" s="21">
        <v>10298</v>
      </c>
      <c r="D16" s="21">
        <v>0</v>
      </c>
      <c r="E16" s="23">
        <f t="shared" si="0"/>
        <v>10298</v>
      </c>
    </row>
    <row r="17" spans="1:5" ht="12.75">
      <c r="A17" s="54"/>
      <c r="B17" s="55" t="s">
        <v>9</v>
      </c>
      <c r="C17" s="21">
        <v>325851</v>
      </c>
      <c r="D17" s="21">
        <v>0</v>
      </c>
      <c r="E17" s="23">
        <f t="shared" si="0"/>
        <v>325851</v>
      </c>
    </row>
    <row r="18" spans="1:5" ht="12.75">
      <c r="A18" s="54"/>
      <c r="B18" s="55" t="s">
        <v>10</v>
      </c>
      <c r="C18" s="21">
        <v>1020560</v>
      </c>
      <c r="D18" s="21">
        <v>0</v>
      </c>
      <c r="E18" s="23">
        <f t="shared" si="0"/>
        <v>1020560</v>
      </c>
    </row>
    <row r="19" spans="1:5" ht="13.5" thickBot="1">
      <c r="A19" s="56"/>
      <c r="B19" s="57"/>
      <c r="C19" s="58"/>
      <c r="D19" s="58"/>
      <c r="E19" s="59"/>
    </row>
    <row r="20" spans="1:5" ht="13.5" thickBot="1">
      <c r="A20" s="118" t="s">
        <v>11</v>
      </c>
      <c r="B20" s="119"/>
      <c r="C20" s="14">
        <f>SUM(C22,C23,C25,C32,)</f>
        <v>1505244.27</v>
      </c>
      <c r="D20" s="14">
        <f>SUM(D22,D23,D25,D32,)</f>
        <v>0</v>
      </c>
      <c r="E20" s="15">
        <f>SUM(E22,E23,E25,E32,)</f>
        <v>1505244.27</v>
      </c>
    </row>
    <row r="21" spans="1:5" ht="12.75">
      <c r="A21" s="87" t="s">
        <v>12</v>
      </c>
      <c r="B21" s="88" t="s">
        <v>45</v>
      </c>
      <c r="C21" s="89"/>
      <c r="D21" s="90"/>
      <c r="E21" s="91"/>
    </row>
    <row r="22" spans="1:5" ht="12.75">
      <c r="A22" s="92"/>
      <c r="B22" s="29" t="s">
        <v>39</v>
      </c>
      <c r="C22" s="93">
        <v>337025</v>
      </c>
      <c r="D22" s="94">
        <v>0</v>
      </c>
      <c r="E22" s="95">
        <f>SUM(C22:D22)</f>
        <v>337025</v>
      </c>
    </row>
    <row r="23" spans="1:5" ht="12.75">
      <c r="A23" s="92"/>
      <c r="B23" s="25" t="s">
        <v>40</v>
      </c>
      <c r="C23" s="93">
        <v>981144</v>
      </c>
      <c r="D23" s="21">
        <v>0</v>
      </c>
      <c r="E23" s="95">
        <f>SUM(C23:D23)</f>
        <v>981144</v>
      </c>
    </row>
    <row r="24" spans="1:5" ht="12.75">
      <c r="A24" s="92" t="s">
        <v>16</v>
      </c>
      <c r="B24" s="25" t="s">
        <v>17</v>
      </c>
      <c r="C24" s="93"/>
      <c r="D24" s="21"/>
      <c r="E24" s="95"/>
    </row>
    <row r="25" spans="1:5" ht="12.75">
      <c r="A25" s="92"/>
      <c r="B25" s="96" t="s">
        <v>18</v>
      </c>
      <c r="C25" s="97">
        <v>147659.27</v>
      </c>
      <c r="D25" s="94">
        <v>0</v>
      </c>
      <c r="E25" s="98">
        <f aca="true" t="shared" si="1" ref="E25:E31">SUM(C25:D25)</f>
        <v>147659.27</v>
      </c>
    </row>
    <row r="26" spans="1:5" ht="12.75">
      <c r="A26" s="92"/>
      <c r="B26" s="29" t="s">
        <v>19</v>
      </c>
      <c r="C26" s="93">
        <v>67010</v>
      </c>
      <c r="D26" s="21">
        <v>0</v>
      </c>
      <c r="E26" s="99">
        <f t="shared" si="1"/>
        <v>67010</v>
      </c>
    </row>
    <row r="27" spans="1:5" ht="12.75">
      <c r="A27" s="92"/>
      <c r="B27" s="29" t="s">
        <v>20</v>
      </c>
      <c r="C27" s="93">
        <v>3000</v>
      </c>
      <c r="D27" s="21"/>
      <c r="E27" s="99">
        <f t="shared" si="1"/>
        <v>3000</v>
      </c>
    </row>
    <row r="28" spans="1:5" ht="12.75">
      <c r="A28" s="92"/>
      <c r="B28" s="100" t="s">
        <v>21</v>
      </c>
      <c r="C28" s="93">
        <v>10800</v>
      </c>
      <c r="D28" s="21">
        <v>0</v>
      </c>
      <c r="E28" s="99">
        <f t="shared" si="1"/>
        <v>10800</v>
      </c>
    </row>
    <row r="29" spans="1:5" ht="12.75">
      <c r="A29" s="92"/>
      <c r="B29" s="29" t="s">
        <v>22</v>
      </c>
      <c r="C29" s="93">
        <v>7160</v>
      </c>
      <c r="D29" s="21">
        <v>-3100</v>
      </c>
      <c r="E29" s="99">
        <f t="shared" si="1"/>
        <v>4060</v>
      </c>
    </row>
    <row r="30" spans="1:5" ht="12.75">
      <c r="A30" s="92"/>
      <c r="B30" s="29" t="s">
        <v>23</v>
      </c>
      <c r="C30" s="93">
        <v>7070</v>
      </c>
      <c r="D30" s="21">
        <v>1085</v>
      </c>
      <c r="E30" s="99">
        <f t="shared" si="1"/>
        <v>8155</v>
      </c>
    </row>
    <row r="31" spans="1:5" ht="12.75">
      <c r="A31" s="92"/>
      <c r="B31" s="29" t="s">
        <v>46</v>
      </c>
      <c r="C31" s="93">
        <v>13366</v>
      </c>
      <c r="D31" s="21">
        <v>-2285</v>
      </c>
      <c r="E31" s="99">
        <f t="shared" si="1"/>
        <v>11081</v>
      </c>
    </row>
    <row r="32" spans="1:5" ht="12.75">
      <c r="A32" s="92"/>
      <c r="B32" s="26" t="s">
        <v>26</v>
      </c>
      <c r="C32" s="97">
        <f>SUM(C33:C34)</f>
        <v>39416</v>
      </c>
      <c r="D32" s="27">
        <f>SUM(D33:D34)</f>
        <v>0</v>
      </c>
      <c r="E32" s="98">
        <f>SUM(E33:E34)</f>
        <v>39416</v>
      </c>
    </row>
    <row r="33" spans="1:5" ht="12.75">
      <c r="A33" s="92"/>
      <c r="B33" s="29" t="s">
        <v>25</v>
      </c>
      <c r="C33" s="93">
        <v>31940</v>
      </c>
      <c r="D33" s="21">
        <v>0</v>
      </c>
      <c r="E33" s="99">
        <f>SUM(C33:D33)</f>
        <v>31940</v>
      </c>
    </row>
    <row r="34" spans="1:5" ht="12.75">
      <c r="A34" s="101"/>
      <c r="B34" s="29" t="s">
        <v>27</v>
      </c>
      <c r="C34" s="93">
        <v>7476</v>
      </c>
      <c r="D34" s="102">
        <v>0</v>
      </c>
      <c r="E34" s="99">
        <f>SUM(C34:D34)</f>
        <v>7476</v>
      </c>
    </row>
    <row r="35" spans="1:5" ht="13.5" thickBot="1">
      <c r="A35" s="103"/>
      <c r="B35" s="104"/>
      <c r="C35" s="105"/>
      <c r="D35" s="106"/>
      <c r="E35" s="107"/>
    </row>
    <row r="40" ht="12.75">
      <c r="B40" t="s">
        <v>30</v>
      </c>
    </row>
    <row r="41" spans="2:4" ht="12.75">
      <c r="B41" t="s">
        <v>31</v>
      </c>
      <c r="D41" t="s">
        <v>32</v>
      </c>
    </row>
    <row r="42" ht="12.75">
      <c r="D42" t="s">
        <v>33</v>
      </c>
    </row>
  </sheetData>
  <sheetProtection/>
  <mergeCells count="3">
    <mergeCell ref="A7:E7"/>
    <mergeCell ref="A12:B12"/>
    <mergeCell ref="A20:B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6">
      <selection activeCell="G11" sqref="G11"/>
    </sheetView>
  </sheetViews>
  <sheetFormatPr defaultColWidth="9.140625" defaultRowHeight="12.75"/>
  <cols>
    <col min="1" max="1" width="7.8515625" style="0" customWidth="1"/>
    <col min="2" max="2" width="37.421875" style="0" customWidth="1"/>
    <col min="3" max="3" width="10.421875" style="0" customWidth="1"/>
    <col min="4" max="4" width="11.00390625" style="0" customWidth="1"/>
    <col min="5" max="5" width="11.57421875" style="0" customWidth="1"/>
  </cols>
  <sheetData>
    <row r="1" spans="1:5" ht="12.75">
      <c r="A1" s="1"/>
      <c r="B1" s="2"/>
      <c r="C1" s="3" t="s">
        <v>41</v>
      </c>
      <c r="D1" s="4"/>
      <c r="E1" s="4"/>
    </row>
    <row r="2" spans="1:5" ht="12.75">
      <c r="A2" s="1"/>
      <c r="B2" s="2"/>
      <c r="C2" s="3" t="s">
        <v>0</v>
      </c>
      <c r="D2" s="4"/>
      <c r="E2" s="4"/>
    </row>
    <row r="3" spans="1:5" ht="12.75">
      <c r="A3" s="1"/>
      <c r="B3" s="2"/>
      <c r="C3" s="3" t="s">
        <v>49</v>
      </c>
      <c r="D3" s="4"/>
      <c r="E3" s="4"/>
    </row>
    <row r="4" spans="1:5" ht="12.75">
      <c r="A4" s="1"/>
      <c r="B4" s="2"/>
      <c r="C4" s="3" t="s">
        <v>52</v>
      </c>
      <c r="D4" s="4"/>
      <c r="E4" s="4"/>
    </row>
    <row r="5" spans="1:5" ht="12.75">
      <c r="A5" s="1"/>
      <c r="B5" s="2"/>
      <c r="C5" s="5"/>
      <c r="D5" s="6"/>
      <c r="E5" s="6"/>
    </row>
    <row r="6" spans="1:5" ht="12.75">
      <c r="A6" s="1"/>
      <c r="B6" s="2"/>
      <c r="C6" s="5"/>
      <c r="D6" s="6"/>
      <c r="E6" s="6"/>
    </row>
    <row r="7" spans="1:5" ht="12.75">
      <c r="A7" s="1"/>
      <c r="B7" s="2"/>
      <c r="C7" s="5"/>
      <c r="D7" s="6"/>
      <c r="E7" s="6"/>
    </row>
    <row r="8" spans="1:5" ht="15.75">
      <c r="A8" s="121" t="s">
        <v>47</v>
      </c>
      <c r="B8" s="122"/>
      <c r="C8" s="123"/>
      <c r="D8" s="123"/>
      <c r="E8" s="123"/>
    </row>
    <row r="9" spans="1:5" ht="15.75">
      <c r="A9" s="7"/>
      <c r="B9" s="8"/>
      <c r="C9" s="9"/>
      <c r="D9" s="9"/>
      <c r="E9" s="9"/>
    </row>
    <row r="10" spans="1:5" ht="13.5" thickBot="1">
      <c r="A10" s="10"/>
      <c r="B10" s="11"/>
      <c r="C10" s="12"/>
      <c r="D10" s="12"/>
      <c r="E10" s="13" t="s">
        <v>1</v>
      </c>
    </row>
    <row r="11" spans="1:5" ht="26.25" thickBot="1">
      <c r="A11" s="43" t="s">
        <v>2</v>
      </c>
      <c r="B11" s="44" t="s">
        <v>3</v>
      </c>
      <c r="C11" s="45" t="s">
        <v>28</v>
      </c>
      <c r="D11" s="46" t="s">
        <v>29</v>
      </c>
      <c r="E11" s="66" t="s">
        <v>37</v>
      </c>
    </row>
    <row r="12" spans="1:5" ht="13.5" thickBot="1">
      <c r="A12" s="118" t="s">
        <v>4</v>
      </c>
      <c r="B12" s="119"/>
      <c r="C12" s="14">
        <f>SUM(C13:C16)</f>
        <v>631509</v>
      </c>
      <c r="D12" s="14">
        <f>SUM(D13:D16)</f>
        <v>0</v>
      </c>
      <c r="E12" s="15">
        <f>SUM(E14:E16)</f>
        <v>631509</v>
      </c>
    </row>
    <row r="13" spans="1:5" ht="12.75">
      <c r="A13" s="49">
        <v>32</v>
      </c>
      <c r="B13" s="84" t="s">
        <v>35</v>
      </c>
      <c r="C13" s="85">
        <v>0</v>
      </c>
      <c r="D13" s="85">
        <v>0</v>
      </c>
      <c r="E13" s="108">
        <f>SUM(C13:D13)</f>
        <v>0</v>
      </c>
    </row>
    <row r="14" spans="1:5" ht="12.75">
      <c r="A14" s="54">
        <v>3233</v>
      </c>
      <c r="B14" s="80" t="s">
        <v>8</v>
      </c>
      <c r="C14" s="21">
        <v>9000</v>
      </c>
      <c r="D14" s="21">
        <v>0</v>
      </c>
      <c r="E14" s="23">
        <f>SUM(C14:D14)</f>
        <v>9000</v>
      </c>
    </row>
    <row r="15" spans="1:5" ht="12.75">
      <c r="A15" s="54"/>
      <c r="B15" s="55" t="s">
        <v>9</v>
      </c>
      <c r="C15" s="21">
        <v>244690</v>
      </c>
      <c r="D15" s="21">
        <v>0</v>
      </c>
      <c r="E15" s="23">
        <f>SUM(C15:D15)</f>
        <v>244690</v>
      </c>
    </row>
    <row r="16" spans="1:5" ht="12.75">
      <c r="A16" s="54"/>
      <c r="B16" s="55" t="s">
        <v>10</v>
      </c>
      <c r="C16" s="21">
        <v>377819</v>
      </c>
      <c r="D16" s="21">
        <v>0</v>
      </c>
      <c r="E16" s="23">
        <f>SUM(C16:D16)</f>
        <v>377819</v>
      </c>
    </row>
    <row r="17" spans="1:5" ht="13.5" thickBot="1">
      <c r="A17" s="56"/>
      <c r="B17" s="57"/>
      <c r="C17" s="58"/>
      <c r="D17" s="58"/>
      <c r="E17" s="59"/>
    </row>
    <row r="18" spans="1:5" ht="13.5" thickBot="1">
      <c r="A18" s="118" t="s">
        <v>11</v>
      </c>
      <c r="B18" s="119"/>
      <c r="C18" s="14">
        <f>SUM(C20,C21,C23,C30,)</f>
        <v>631509</v>
      </c>
      <c r="D18" s="14">
        <f>SUM(D20,D21,D23,D30,)</f>
        <v>0</v>
      </c>
      <c r="E18" s="15">
        <f>SUM(E20,E21,E23,E30,)</f>
        <v>631509</v>
      </c>
    </row>
    <row r="19" spans="1:5" ht="12.75">
      <c r="A19" s="60" t="s">
        <v>12</v>
      </c>
      <c r="B19" s="61" t="s">
        <v>45</v>
      </c>
      <c r="C19" s="85"/>
      <c r="D19" s="85"/>
      <c r="E19" s="108"/>
    </row>
    <row r="20" spans="1:5" ht="12.75">
      <c r="A20" s="24"/>
      <c r="B20" s="25" t="s">
        <v>39</v>
      </c>
      <c r="C20" s="21">
        <v>162178</v>
      </c>
      <c r="D20" s="21">
        <v>0</v>
      </c>
      <c r="E20" s="23">
        <f>SUM(C20:D20)</f>
        <v>162178</v>
      </c>
    </row>
    <row r="21" spans="1:5" ht="12.75">
      <c r="A21" s="24"/>
      <c r="B21" s="25" t="s">
        <v>40</v>
      </c>
      <c r="C21" s="21">
        <v>366923</v>
      </c>
      <c r="D21" s="21">
        <v>0</v>
      </c>
      <c r="E21" s="23">
        <f>SUM(C21:D21)</f>
        <v>366923</v>
      </c>
    </row>
    <row r="22" spans="1:5" ht="12.75">
      <c r="A22" s="24" t="s">
        <v>16</v>
      </c>
      <c r="B22" s="25" t="s">
        <v>17</v>
      </c>
      <c r="C22" s="21"/>
      <c r="D22" s="21"/>
      <c r="E22" s="23"/>
    </row>
    <row r="23" spans="1:5" ht="12.75">
      <c r="A23" s="24"/>
      <c r="B23" s="26" t="s">
        <v>18</v>
      </c>
      <c r="C23" s="27">
        <v>91512</v>
      </c>
      <c r="D23" s="27">
        <v>0</v>
      </c>
      <c r="E23" s="28">
        <f aca="true" t="shared" si="0" ref="E23:E29">SUM(C23:D23)</f>
        <v>91512</v>
      </c>
    </row>
    <row r="24" spans="1:5" ht="12.75">
      <c r="A24" s="24"/>
      <c r="B24" s="29" t="s">
        <v>19</v>
      </c>
      <c r="C24" s="21">
        <v>38991</v>
      </c>
      <c r="D24" s="21">
        <v>0</v>
      </c>
      <c r="E24" s="23">
        <f t="shared" si="0"/>
        <v>38991</v>
      </c>
    </row>
    <row r="25" spans="1:5" ht="12.75">
      <c r="A25" s="24"/>
      <c r="B25" s="29" t="s">
        <v>20</v>
      </c>
      <c r="C25" s="21">
        <v>10200</v>
      </c>
      <c r="D25" s="21">
        <v>-5000</v>
      </c>
      <c r="E25" s="23">
        <f t="shared" si="0"/>
        <v>5200</v>
      </c>
    </row>
    <row r="26" spans="1:5" ht="12.75">
      <c r="A26" s="24"/>
      <c r="B26" s="30" t="s">
        <v>21</v>
      </c>
      <c r="C26" s="21">
        <v>2800</v>
      </c>
      <c r="D26" s="21">
        <v>-400</v>
      </c>
      <c r="E26" s="23">
        <f t="shared" si="0"/>
        <v>2400</v>
      </c>
    </row>
    <row r="27" spans="1:5" ht="12.75">
      <c r="A27" s="24"/>
      <c r="B27" s="29" t="s">
        <v>22</v>
      </c>
      <c r="C27" s="21">
        <v>3200</v>
      </c>
      <c r="D27" s="21">
        <v>0</v>
      </c>
      <c r="E27" s="23">
        <f t="shared" si="0"/>
        <v>3200</v>
      </c>
    </row>
    <row r="28" spans="1:5" ht="12.75">
      <c r="A28" s="24"/>
      <c r="B28" s="29" t="s">
        <v>23</v>
      </c>
      <c r="C28" s="21">
        <v>4000</v>
      </c>
      <c r="D28" s="21">
        <v>0</v>
      </c>
      <c r="E28" s="23">
        <f t="shared" si="0"/>
        <v>4000</v>
      </c>
    </row>
    <row r="29" spans="1:5" ht="12.75">
      <c r="A29" s="24"/>
      <c r="B29" s="29" t="s">
        <v>46</v>
      </c>
      <c r="C29" s="21">
        <v>13478</v>
      </c>
      <c r="D29" s="21">
        <v>0</v>
      </c>
      <c r="E29" s="23">
        <f t="shared" si="0"/>
        <v>13478</v>
      </c>
    </row>
    <row r="30" spans="1:5" ht="12.75">
      <c r="A30" s="24"/>
      <c r="B30" s="26" t="s">
        <v>26</v>
      </c>
      <c r="C30" s="27">
        <f>SUM(C31:C33)</f>
        <v>10896</v>
      </c>
      <c r="D30" s="27">
        <f>SUM(D31:D33)</f>
        <v>0</v>
      </c>
      <c r="E30" s="28">
        <f>SUM(E31:E33)</f>
        <v>10896</v>
      </c>
    </row>
    <row r="31" spans="1:5" ht="12.75">
      <c r="A31" s="24"/>
      <c r="B31" s="29" t="s">
        <v>25</v>
      </c>
      <c r="C31" s="21">
        <v>8403</v>
      </c>
      <c r="D31" s="21">
        <v>0</v>
      </c>
      <c r="E31" s="23">
        <f>SUM(C31:D31)</f>
        <v>8403</v>
      </c>
    </row>
    <row r="32" spans="1:5" ht="12.75">
      <c r="A32" s="109"/>
      <c r="B32" s="29" t="s">
        <v>27</v>
      </c>
      <c r="C32" s="21">
        <v>2493</v>
      </c>
      <c r="D32" s="102">
        <v>0</v>
      </c>
      <c r="E32" s="23">
        <f>SUM(C32:D32)</f>
        <v>2493</v>
      </c>
    </row>
    <row r="33" spans="1:5" ht="13.5" thickBot="1">
      <c r="A33" s="110"/>
      <c r="B33" s="111"/>
      <c r="C33" s="112"/>
      <c r="D33" s="39"/>
      <c r="E33" s="40"/>
    </row>
    <row r="39" ht="12.75">
      <c r="B39" t="s">
        <v>30</v>
      </c>
    </row>
    <row r="40" spans="2:4" ht="12.75">
      <c r="B40" t="s">
        <v>31</v>
      </c>
      <c r="D40" t="s">
        <v>32</v>
      </c>
    </row>
    <row r="41" ht="12.75">
      <c r="D41" t="s">
        <v>33</v>
      </c>
    </row>
  </sheetData>
  <sheetProtection/>
  <mergeCells count="3">
    <mergeCell ref="A8:E8"/>
    <mergeCell ref="A12:B12"/>
    <mergeCell ref="A18:B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Morozova Tiia</cp:lastModifiedBy>
  <cp:lastPrinted>2018-10-10T11:37:49Z</cp:lastPrinted>
  <dcterms:created xsi:type="dcterms:W3CDTF">1996-10-08T23:32:33Z</dcterms:created>
  <dcterms:modified xsi:type="dcterms:W3CDTF">2018-10-10T11:38:14Z</dcterms:modified>
  <cp:category/>
  <cp:version/>
  <cp:contentType/>
  <cp:contentStatus/>
</cp:coreProperties>
</file>